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tabRatio="858" activeTab="3"/>
  </bookViews>
  <sheets>
    <sheet name="020 КУ" sheetId="1" r:id="rId1"/>
    <sheet name="090 КУ" sheetId="2" r:id="rId2"/>
    <sheet name="160 КУ" sheetId="3" r:id="rId3"/>
    <sheet name="0618311" sheetId="4" r:id="rId4"/>
  </sheets>
  <definedNames>
    <definedName name="_xlnm.Print_Area" localSheetId="0">'020 КУ'!$A$1:$BM$104</definedName>
    <definedName name="_xlnm.Print_Area" localSheetId="1">'090 КУ'!$A$1:$BM$88</definedName>
  </definedNames>
  <calcPr fullCalcOnLoad="1"/>
</workbook>
</file>

<file path=xl/sharedStrings.xml><?xml version="1.0" encoding="utf-8"?>
<sst xmlns="http://schemas.openxmlformats.org/spreadsheetml/2006/main" count="1735" uniqueCount="225">
  <si>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</si>
  <si>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</si>
  <si>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</si>
  <si>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</si>
  <si>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</si>
  <si>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</si>
  <si>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</si>
  <si>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</si>
  <si>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</si>
  <si>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</si>
  <si>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</si>
  <si>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</si>
  <si>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</si>
  <si>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</si>
  <si>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</si>
  <si>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</si>
  <si>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</si>
  <si>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</si>
  <si>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</si>
  <si>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</si>
  <si>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</si>
  <si>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</si>
  <si>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</si>
  <si>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</si>
  <si>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</si>
  <si>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</si>
  <si>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</si>
  <si>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</si>
  <si>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</si>
  <si>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</si>
  <si>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</si>
  <si>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</si>
  <si>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</si>
  <si>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</si>
  <si>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</si>
  <si>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</si>
  <si>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</si>
  <si>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</si>
  <si>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</si>
  <si>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</si>
  <si>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</si>
  <si>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</si>
  <si>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</si>
  <si>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</si>
  <si>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</si>
  <si>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</si>
  <si>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</si>
  <si>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</si>
  <si>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</si>
  <si>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</si>
  <si>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</si>
  <si>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</si>
  <si>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</si>
  <si>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</si>
  <si>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</si>
  <si>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</si>
  <si>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</si>
  <si>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</si>
  <si>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</si>
  <si>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</si>
  <si>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</si>
  <si>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</si>
  <si>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</si>
  <si>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</si>
  <si>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ПАСПОРТ</t>
  </si>
  <si>
    <t>тис. гривень,у тому числі загального фонду-</t>
  </si>
  <si>
    <t>тис. гривень</t>
  </si>
  <si>
    <t>тис.гривень та спеціального фонду-</t>
  </si>
  <si>
    <t>ВСЬОГО</t>
  </si>
  <si>
    <t/>
  </si>
  <si>
    <t>Відділ освіти Петрівської районної державної адміністрації</t>
  </si>
  <si>
    <t>(тис.грн)</t>
  </si>
  <si>
    <t>0990</t>
  </si>
  <si>
    <t>Конституція України
Бюджетний Кодекс України</t>
  </si>
  <si>
    <t>ЗАТВЕРДЖЕНО
Наказ Міністерства фінансів України
26.08.2014  № 836</t>
  </si>
  <si>
    <t>Закон України "Про середню освіту" від 13.05.1999 р.№ 651-ХІV зі змінами та доповненнями</t>
  </si>
  <si>
    <t>(тис.грн.)</t>
  </si>
  <si>
    <t>Показники продукту</t>
  </si>
  <si>
    <t>грн.</t>
  </si>
  <si>
    <t>звітність</t>
  </si>
  <si>
    <t>розрахунок</t>
  </si>
  <si>
    <t>1011020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</si>
  <si>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</si>
  <si>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0921</t>
  </si>
  <si>
    <t>Постанова Кабінету Міністрів України " Про затвердження норм харчування у навчальних та оздоровчих закладах" від 22.11.2004 р. № 1591 зі змінами та доповненнями</t>
  </si>
  <si>
    <t>Забезпечення надання послуг  з загальної середньої освіти в денних загальноосвітніх закладах</t>
  </si>
  <si>
    <t xml:space="preserve"> Показники затрат</t>
  </si>
  <si>
    <t>кількість класів(за ступенями шкіл)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</si>
  <si>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</si>
  <si>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</si>
  <si>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</si>
  <si>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</si>
  <si>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</si>
  <si>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середньорічна кількість учнів 1-4 класів</t>
  </si>
  <si>
    <t>середньорічна кількість учнів 5-9 класів</t>
  </si>
  <si>
    <t>середньорічна кількість учнів 10-11 класів</t>
  </si>
  <si>
    <t>кількість дітей -сиріт та дітей позбавлених батьківського піклування на 01.01.2014 року</t>
  </si>
  <si>
    <t>учні , які перебувають в пришкільних таборах</t>
  </si>
  <si>
    <t xml:space="preserve">учні, які навчаються за індивідуальною формою навчання </t>
  </si>
  <si>
    <t>площа віконних прорізів яким буде проведено капітальний ремонт</t>
  </si>
  <si>
    <t xml:space="preserve"> Показники ефективності</t>
  </si>
  <si>
    <t xml:space="preserve">середні показники витрат на одного учня </t>
  </si>
  <si>
    <t>середня вартість робіт  капітального ремонту 1 кв.м. відремонтованих віконних прорізів</t>
  </si>
  <si>
    <t>діто-дні відвідування в ЗНЗ</t>
  </si>
  <si>
    <t>діто-дні відвідування учнів в пришкільних таборах</t>
  </si>
  <si>
    <t xml:space="preserve"> Показники якості</t>
  </si>
  <si>
    <t>питомага вага учнів, які отримають безкоштовне харчування в ЗНЗ</t>
  </si>
  <si>
    <t>рівень виконання робіт з какпітального ремонту віконних прорізів</t>
  </si>
  <si>
    <t>питома вага відвідування днів учнями в пришкільних таборах</t>
  </si>
  <si>
    <t>од</t>
  </si>
  <si>
    <t>тарифікаційний список</t>
  </si>
  <si>
    <t>штатний розпис</t>
  </si>
  <si>
    <t>дн</t>
  </si>
  <si>
    <t>%</t>
  </si>
  <si>
    <t>0960</t>
  </si>
  <si>
    <t>Надання позашкільної освіти позашкільними закладами освіти, заходи із позашкільної роботи з дітьми</t>
  </si>
  <si>
    <t>Забезпечення залучення та надання належних умов виховання дітей в умовах позашкільної освіти</t>
  </si>
  <si>
    <t>кількість дітей, які отримують позашкільну освіту</t>
  </si>
  <si>
    <t>середні показники витрат на одну дитину, яка отримує позашкільну освіту</t>
  </si>
  <si>
    <t>відсоток дітей, які отримують позашкільну освіту</t>
  </si>
  <si>
    <t>Касові видатки станом на 
1 січня звітного періоду</t>
  </si>
  <si>
    <t>кількість закладів</t>
  </si>
  <si>
    <t>кількість закладів, які обслуговуються методичним кабінетом</t>
  </si>
  <si>
    <t>кількість закладів, які обслуговує 1 працівник методичного кабінету</t>
  </si>
  <si>
    <t>забезпеченість установ освіти навчально-методичною літературою</t>
  </si>
  <si>
    <t>рівень надання методичних послуг</t>
  </si>
  <si>
    <t>кількість закладів, які обслуговує централізована бухгалтерія</t>
  </si>
  <si>
    <t>кількість складених звітів працівниками бухгалтерії</t>
  </si>
  <si>
    <t>кількість закладів, які обслуговує 1 працівник централізованої бухгалтерії</t>
  </si>
  <si>
    <t>кількість рахунків, які обслуговує 1 працівник централізованої бухгалтерії</t>
  </si>
  <si>
    <t>кількість установ, які обслуговує група централізованого господарського обслуговування</t>
  </si>
  <si>
    <t xml:space="preserve">кількість закладів, які обслуговує 1 працівник </t>
  </si>
  <si>
    <t>середньорічна кількість учнів, з якими проводиться робота по виправленню вад мовлення</t>
  </si>
  <si>
    <t xml:space="preserve">середньорічні показники витрат на 1 учня, з яким проводилася робота по виправленню вад мовлення </t>
  </si>
  <si>
    <t>Зведений звіт денних загальноосвітніх навчальних закладів. Форма 76-РВК. Розділ І</t>
  </si>
  <si>
    <t>Зведений звіт денних загальноосвітніх навчальних закладів. Форма 76-РВК. Розділ ІІ</t>
  </si>
  <si>
    <t xml:space="preserve">кількість дітей -сиріт та дітей позбавлених батьківського піклування </t>
  </si>
  <si>
    <t>Звіт дитячого закладу оздоровлення та відпочинку. Форма 1-от. Розділ І,ІV,V</t>
  </si>
  <si>
    <t xml:space="preserve">Наказ відділу освіти Петрівської районної державної адміністрації      </t>
  </si>
  <si>
    <t>(найменування головного розпорядника коштів місцевого бюджету)</t>
  </si>
  <si>
    <t xml:space="preserve">Наказ фінансового управління Петрівської районної державної адміністрації </t>
  </si>
  <si>
    <t>(найменування місцевого фінансового органу)</t>
  </si>
  <si>
    <t>Рішення Петрівської районної ради від 24.02.2017р. № 248 «Про внесення змін та доповнень до рішення районної ради від 22 грудня 2016 року № 225 “Про районний бюджет на 2017 рік»</t>
  </si>
  <si>
    <t>Розпорядження голови Петрівської районної державної адміністрації від 28 грудня 2016 року № 458-р “Про затвердження обсягу субвенцій на 2017 рік”</t>
  </si>
  <si>
    <t>Комунальна установа "Петрівський районний центр із обслуговування закладів освіти" Петрівської районної ради</t>
  </si>
  <si>
    <t>Рішення Петрівської районної ради від 24.02.2017р. № 247 «Про створення комунальної установи "Петрівський районний центр із обслуговування закладів освіти» Петрівської районної ради Кіровоградської області</t>
  </si>
  <si>
    <t>од.</t>
  </si>
  <si>
    <t>Рішення Петрівської районної ради від 30.03.2017р. № 271 «Про внесення змін та доповнень до рішення районної ради від 22 грудня 2016 року № 225 “Про районний бюджет на 2017 рік»</t>
  </si>
  <si>
    <t>0511</t>
  </si>
  <si>
    <t>Охорона та раціональне використання природних ресурсів</t>
  </si>
  <si>
    <t>1019110</t>
  </si>
  <si>
    <t>м/п</t>
  </si>
  <si>
    <t>кошторис на виконання робіт</t>
  </si>
  <si>
    <t>протяжнісь зовнішність каналізаційних комунікацій</t>
  </si>
  <si>
    <t>середня вартість робіт 1 м/п з реконструкції каналізаційних мереж</t>
  </si>
  <si>
    <t>Начальник відділу освіти Петрівської районної державної адміністрації</t>
  </si>
  <si>
    <t>Н.Гавриленко</t>
  </si>
  <si>
    <t>Завдання 1</t>
  </si>
  <si>
    <t>Завдання 2</t>
  </si>
  <si>
    <t>рівень виконання робіт з реконструкції каналізаційних мереж</t>
  </si>
  <si>
    <t>протяжнісь каналізаційних комунікацій</t>
  </si>
  <si>
    <t>Завдання 3</t>
  </si>
  <si>
    <t>Про конкурс на кращий проект в рамках районної програми взаємодії "Майбутнє - спільна справа"</t>
  </si>
  <si>
    <t>Здійснення заходів з озеленення (придбання багаторічних насаджень для Ганнівської і Володимирівської ЗШ І-ІІІ ст.)</t>
  </si>
  <si>
    <t>Забезпечення виконання заходів з охорони та раціонального використання природних ресурсів</t>
  </si>
  <si>
    <t>кількість багаторічних насаджень</t>
  </si>
  <si>
    <t>середні витрати на придбання 1 од. багаторічних насаджень</t>
  </si>
  <si>
    <t>рівень виконання заходів з озеленення</t>
  </si>
  <si>
    <t>Зведений звіт денних загальноосвітніх навчальних закладів. Форма 76-РВК. Розділ І, Звіт про діяльність дошкільних навчальних закладів. Форма 85-к</t>
  </si>
  <si>
    <t xml:space="preserve">Перелік рахунків КУ "Петрівський РЦОЗО" </t>
  </si>
  <si>
    <t>середній розмір педагогічної премії на одного працівника</t>
  </si>
  <si>
    <t>кількість педагогічних працівників, що отримають педагогічні премії</t>
  </si>
  <si>
    <t>рівень виплати педагогічних премій</t>
  </si>
  <si>
    <t>бюджетної програми місцевого бюджету на 2018  рік</t>
  </si>
  <si>
    <t>0600000</t>
  </si>
  <si>
    <t>0610000</t>
  </si>
  <si>
    <t>0611020</t>
  </si>
  <si>
    <t>Закон України "Про освіту" від 05.09.2017 р. № 2145-VІІІ</t>
  </si>
  <si>
    <t>кількість закладів (за ступенями шкіл)</t>
  </si>
  <si>
    <t>кількість класів (за ступенями шкіл)</t>
  </si>
  <si>
    <t>станом на 01.09.17</t>
  </si>
  <si>
    <t>учні, які перебувають в пришкільних таборах</t>
  </si>
  <si>
    <t>шт.</t>
  </si>
  <si>
    <t>середня вартість робіт  капітального ремонту 1  відремонтованого віконного прорізу</t>
  </si>
  <si>
    <t>питомага вага учнів, які отримають безкоштовне харчування в ЗЗСО</t>
  </si>
  <si>
    <t>діто-дні відвідування в ЗЗСО</t>
  </si>
  <si>
    <t>Усього</t>
  </si>
  <si>
    <t>0611090</t>
  </si>
  <si>
    <t>0611161</t>
  </si>
  <si>
    <t>Забезпечення діяльності інших закладів у сфері освіти</t>
  </si>
  <si>
    <t>Забезпечення надання якісних послуг з централізованого господарського обслуговування, централізованого ведення бухгалтерського обліку та методичного забезпечення</t>
  </si>
  <si>
    <t>Програма розвитку дошкільної, загальної середньої, позашкільної освіти Петрівського району на 2018-2021 роки, затверджена рішенням Петрівської районної ради від 21.12.2017 року № 369</t>
  </si>
  <si>
    <t>Програма розвитку дошкільної, загальної середньої, позашкільної освіти Петрівського району на 2018-2021 роки</t>
  </si>
  <si>
    <t>0611162</t>
  </si>
  <si>
    <t>Інші програми та заходи у сфері освіти</t>
  </si>
  <si>
    <t>чол.</t>
  </si>
  <si>
    <t>кількість дітей- сиріт та дітей, позбавлених батьківського піклування, яким виповнюється 18 років</t>
  </si>
  <si>
    <t>кількість чоловік обдарованої молоді</t>
  </si>
  <si>
    <t>розмір допомоги дітям- сиротам та дітям, позбавленим батьківського піклування, яким виповнюється 18 років</t>
  </si>
  <si>
    <t>середній розмір виплати стипендій обдарованій молоді</t>
  </si>
  <si>
    <t>рівень виплати стипендій обдарованій молоді</t>
  </si>
  <si>
    <t>рівень виплати допомоги дітям- сиротам та дітям, позбавленим батьківського піклування, яким виповнюється 18 років</t>
  </si>
  <si>
    <t>кількість віконних прорізів, які буде замінено</t>
  </si>
  <si>
    <t>Закон України "Про Державний бюджет України на 2018 рік"</t>
  </si>
  <si>
    <t>Наказ Міністерства фінансів України "Про деякі питання запровадження програмно-цільового методу складання та виконання місцевих бюджетів" від 26.08.2014р. №836 (зі змінами)</t>
  </si>
  <si>
    <t>0611160</t>
  </si>
  <si>
    <t>Інші програми, заклади та заходи у сфері освіти</t>
  </si>
  <si>
    <t>Забезпечення надання якісних послуг з централізованого господарського обслуговування, централізованого ведення бухгалтерського обліку та методичного забезпечення, а також надання допомоги дітям- сиротам та дітям, позбавленим батьківського піклування, яким виповнюється 18 років, матеріальне стимулювання обдарованої молоді та виплата педагогічних премій педагогічним працівникам</t>
  </si>
  <si>
    <t>Забезпечення надання допомоги дітям- сиротам та дітям, позбавленим батьківського піклування, яким виповнюється 18 років, матеріальне стимулювання обдарованої молоді та виплата  педагогічних премій педагогічним працівникам</t>
  </si>
  <si>
    <t>рівень виконання робіт з капітального ремонту віконних прорізів</t>
  </si>
  <si>
    <t>середньорічне число штатних одиниць адмінперсоналу</t>
  </si>
  <si>
    <t>кількість особових рахунків відкритих в УДКСУ у Петрівському районі Кіровоградської області</t>
  </si>
  <si>
    <t>кількість особових рахунків</t>
  </si>
  <si>
    <t>мережа ЗНЗ Петрівського району  на 2017/2018 рр.</t>
  </si>
  <si>
    <t>мережа ЗНЗ Петрівського району  на 2017/2018 рр., штатний розпис</t>
  </si>
  <si>
    <t>0618311</t>
  </si>
  <si>
    <t>Рішення Петрівської районної ради від 21.12.2017р № 367 «Про районний бюджет на 2018 рік» (зі змінами)</t>
  </si>
  <si>
    <t>Рішення Петрівської районної ради від 23.02.2018р. № 395 "Про бюджетну програму районного фонду охорони навколишнього природного середовища на 2018 рік"</t>
  </si>
  <si>
    <t>Реконструкція каналізаційних мереж та споруд Новостародубської ЗШ
І-ІІІ ст. у с.Новий Стародуб Петрівського району Кіровоградської області
вул. Степняка – Кравчинського,7, коригування проекту, проведення
експертизи, авторського та технічного нагляду</t>
  </si>
  <si>
    <t>Реконструкція каналізаційних мереж та споруд Зеленської ЗШ І-ІІ ступенів,
що розташована у с.Зелене по вул. Миру,1 Петрівського району
Кіровоградської області, з виготовленням проектно-кошторисної
документації, проведенням експертизи, авторського та технічного нагляду</t>
  </si>
  <si>
    <t>Бюджетна програма районного фонду охорони навколишнього природного середовища на 2018 рік</t>
  </si>
  <si>
    <t>Наказ начальника відділу освіти Петрівської РДА "Про затвердження зведеного кошторису на виконання будівельних по Володимирівській ЗШ І-ІІ ст." від 18.06.2015р. №185, наказу директора КУ "Петрівський РЦОЗО" "Про затвердження зведеного кошторису на виконання будівельних по Ганнівській ЗШ І-ІІІ ст." від 12.03.2018р. № 9</t>
  </si>
  <si>
    <t>від 06.04.2018 р. № 99/23</t>
  </si>
  <si>
    <t>С.Чирва</t>
  </si>
  <si>
    <t>Заступник начальника фінансового управління Петрівської районної державної адміністрації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</si>
</sst>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0.0"/>
    <numFmt numFmtId="194" formatCode="#0"/>
    <numFmt numFmtId="195" formatCode="0.0"/>
    <numFmt numFmtId="196" formatCode="0.000"/>
    <numFmt numFmtId="197" formatCode="#0.000"/>
    <numFmt numFmtId="198" formatCode="0.0000"/>
    <numFmt numFmtId="199" formatCode="0.00000"/>
    <numFmt numFmtId="200" formatCode="#0.0000"/>
    <numFmt numFmtId="201" formatCode="#0.00000"/>
    <numFmt numFmtId="202" formatCode="0.000000"/>
    <numFmt numFmtId="203" formatCode="#0.000000"/>
    <numFmt numFmtId="204" formatCode="0.000000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11" xfId="0" applyFont="1" applyBorder="1" applyAlignment="1">
      <alignment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49" fontId="11" fillId="0" borderId="14" xfId="0" applyNumberFormat="1" applyFont="1" applyBorder="1" applyAlignment="1">
      <alignment horizontal="right" vertical="center" wrapText="1"/>
    </xf>
    <xf numFmtId="188" fontId="11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5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2" fontId="4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12" xfId="0" applyFont="1" applyBorder="1" applyAlignment="1">
      <alignment horizontal="left" vertical="center" wrapText="1"/>
    </xf>
    <xf numFmtId="194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93" fontId="1" fillId="0" borderId="12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horizontal="justify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197" fontId="1" fillId="0" borderId="12" xfId="0" applyNumberFormat="1" applyFont="1" applyBorder="1" applyAlignment="1">
      <alignment horizontal="center" vertical="center" wrapText="1"/>
    </xf>
    <xf numFmtId="201" fontId="1" fillId="0" borderId="12" xfId="0" applyNumberFormat="1" applyFont="1" applyBorder="1" applyAlignment="1">
      <alignment horizontal="center" vertical="center" wrapText="1"/>
    </xf>
    <xf numFmtId="194" fontId="1" fillId="0" borderId="13" xfId="0" applyNumberFormat="1" applyFont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4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 quotePrefix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A104"/>
  <sheetViews>
    <sheetView view="pageBreakPreview" zoomScaleSheetLayoutView="100" zoomScalePageLayoutView="0" workbookViewId="0" topLeftCell="A90">
      <selection activeCell="A103" sqref="A103:V103"/>
    </sheetView>
  </sheetViews>
  <sheetFormatPr defaultColWidth="9.00390625" defaultRowHeight="12.75"/>
  <cols>
    <col min="1" max="22" width="2.875" style="1" customWidth="1"/>
    <col min="23" max="23" width="4.25390625" style="1" customWidth="1"/>
    <col min="24" max="24" width="5.00390625" style="1" customWidth="1"/>
    <col min="25" max="39" width="2.875" style="1" customWidth="1"/>
    <col min="40" max="40" width="11.625" style="1" customWidth="1"/>
    <col min="41" max="54" width="2.875" style="1" customWidth="1"/>
    <col min="55" max="55" width="3.625" style="1" customWidth="1"/>
    <col min="56" max="58" width="2.875" style="1" customWidth="1"/>
    <col min="59" max="59" width="7.125" style="1" customWidth="1"/>
    <col min="60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8.75" customHeight="1">
      <c r="AO1" s="48" t="s">
        <v>74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41:64" ht="23.2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20.25" customHeight="1">
      <c r="AO3" s="50" t="s">
        <v>138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2.75" customHeight="1">
      <c r="AO4" s="9" t="s">
        <v>139</v>
      </c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41:64" ht="21.75" customHeight="1">
      <c r="AO5" s="51" t="s">
        <v>140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41:64" ht="15.75" customHeight="1">
      <c r="AO6" s="11" t="s">
        <v>141</v>
      </c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41:64" ht="15.75" customHeight="1">
      <c r="AO7" s="52" t="s">
        <v>222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9" spans="1:64" ht="15.75" customHeight="1">
      <c r="A9" s="46" t="s">
        <v>64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</row>
    <row r="10" spans="1:64" ht="15.75" customHeight="1">
      <c r="A10" s="46" t="s">
        <v>173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20.25" customHeight="1">
      <c r="A11" s="38">
        <v>1</v>
      </c>
      <c r="B11" s="38"/>
      <c r="C11" s="40" t="s">
        <v>174</v>
      </c>
      <c r="D11" s="41"/>
      <c r="E11" s="41"/>
      <c r="F11" s="41"/>
      <c r="G11" s="41"/>
      <c r="H11" s="41"/>
      <c r="I11" s="41"/>
      <c r="J11" s="41"/>
      <c r="K11" s="41"/>
      <c r="L11" s="43" t="s">
        <v>70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15.75" customHeight="1">
      <c r="A12" s="47" t="s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 t="s">
        <v>2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ht="17.25" customHeight="1">
      <c r="A13" s="38" t="s">
        <v>25</v>
      </c>
      <c r="B13" s="38"/>
      <c r="C13" s="40" t="s">
        <v>175</v>
      </c>
      <c r="D13" s="41"/>
      <c r="E13" s="41"/>
      <c r="F13" s="41"/>
      <c r="G13" s="41"/>
      <c r="H13" s="41"/>
      <c r="I13" s="41"/>
      <c r="J13" s="41"/>
      <c r="K13" s="41"/>
      <c r="L13" s="43" t="s">
        <v>144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5.75" customHeight="1">
      <c r="A14" s="47" t="s">
        <v>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 t="s">
        <v>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31.5" customHeight="1">
      <c r="A15" s="38">
        <v>3</v>
      </c>
      <c r="B15" s="38"/>
      <c r="C15" s="40" t="s">
        <v>176</v>
      </c>
      <c r="D15" s="41"/>
      <c r="E15" s="41"/>
      <c r="F15" s="41"/>
      <c r="G15" s="41"/>
      <c r="H15" s="41"/>
      <c r="I15" s="41"/>
      <c r="J15" s="41"/>
      <c r="K15" s="41"/>
      <c r="L15" s="42" t="s">
        <v>83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 t="s">
        <v>82</v>
      </c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19.5" customHeight="1">
      <c r="A16" s="47" t="s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 t="s">
        <v>26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4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33.75" customHeight="1">
      <c r="A17" s="71" t="s">
        <v>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44">
        <f>AN17+BD17</f>
        <v>70541.963</v>
      </c>
      <c r="V17" s="44"/>
      <c r="W17" s="44"/>
      <c r="X17" s="44"/>
      <c r="Y17" s="45" t="s">
        <v>65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4">
        <f>64400.76-1.2</f>
        <v>64399.560000000005</v>
      </c>
      <c r="AO17" s="44"/>
      <c r="AP17" s="44"/>
      <c r="AQ17" s="44"/>
      <c r="AR17" s="45" t="s">
        <v>67</v>
      </c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4">
        <f>6636.36-450-43.957</f>
        <v>6142.402999999999</v>
      </c>
      <c r="BE17" s="44"/>
      <c r="BF17" s="44"/>
      <c r="BG17" s="44"/>
      <c r="BH17" s="45" t="s">
        <v>66</v>
      </c>
      <c r="BI17" s="45"/>
      <c r="BJ17" s="45"/>
      <c r="BK17" s="45"/>
      <c r="BL17" s="45"/>
    </row>
    <row r="18" spans="1:64" ht="15.75" customHeight="1">
      <c r="A18" s="29" t="s">
        <v>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64" ht="31.5" customHeight="1">
      <c r="A19" s="37" t="s">
        <v>73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8.75" customHeight="1">
      <c r="A20" s="37" t="s">
        <v>177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15.75" customHeight="1">
      <c r="A21" s="37" t="s">
        <v>75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64" ht="17.25" customHeight="1">
      <c r="A22" s="37" t="s">
        <v>204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ht="15.75" customHeight="1">
      <c r="A23" s="37" t="s">
        <v>203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ht="15.75" customHeight="1">
      <c r="A24" s="37" t="s">
        <v>216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1:64" ht="15.75" customHeight="1" hidden="1">
      <c r="A25" s="37" t="s">
        <v>142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1:64" ht="15.75" customHeight="1" hidden="1">
      <c r="A26" s="37" t="s">
        <v>147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64" ht="16.5" customHeight="1">
      <c r="A27" s="70" t="s">
        <v>84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</row>
    <row r="28" spans="1:64" ht="16.5" customHeight="1">
      <c r="A28" s="37" t="s">
        <v>191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34.5" customHeight="1">
      <c r="A29" s="37" t="s">
        <v>145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64" ht="15.75" customHeight="1">
      <c r="A30" s="38" t="s">
        <v>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 t="s">
        <v>85</v>
      </c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</row>
    <row r="31" spans="1:64" ht="15.75" customHeight="1">
      <c r="A31" s="38" t="s">
        <v>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</row>
    <row r="33" spans="1:64" ht="21.75" customHeight="1">
      <c r="A33" s="31" t="s">
        <v>11</v>
      </c>
      <c r="B33" s="31"/>
      <c r="C33" s="31"/>
      <c r="D33" s="31"/>
      <c r="E33" s="31"/>
      <c r="F33" s="31"/>
      <c r="G33" s="31" t="s">
        <v>10</v>
      </c>
      <c r="H33" s="31"/>
      <c r="I33" s="31"/>
      <c r="J33" s="31"/>
      <c r="K33" s="31"/>
      <c r="L33" s="31"/>
      <c r="M33" s="31" t="s">
        <v>27</v>
      </c>
      <c r="N33" s="31"/>
      <c r="O33" s="31"/>
      <c r="P33" s="31"/>
      <c r="Q33" s="31"/>
      <c r="R33" s="31"/>
      <c r="S33" s="31" t="s">
        <v>9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</row>
    <row r="34" spans="1:64" ht="15.75" customHeight="1">
      <c r="A34" s="25">
        <v>1</v>
      </c>
      <c r="B34" s="25"/>
      <c r="C34" s="25"/>
      <c r="D34" s="25"/>
      <c r="E34" s="25"/>
      <c r="F34" s="25"/>
      <c r="G34" s="25">
        <v>2</v>
      </c>
      <c r="H34" s="25"/>
      <c r="I34" s="25"/>
      <c r="J34" s="25"/>
      <c r="K34" s="25"/>
      <c r="L34" s="25"/>
      <c r="M34" s="25">
        <v>3</v>
      </c>
      <c r="N34" s="25"/>
      <c r="O34" s="25"/>
      <c r="P34" s="25"/>
      <c r="Q34" s="25"/>
      <c r="R34" s="25"/>
      <c r="S34" s="31">
        <v>4</v>
      </c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</row>
    <row r="35" spans="1:79" ht="10.5" customHeight="1" hidden="1">
      <c r="A35" s="32" t="s">
        <v>39</v>
      </c>
      <c r="B35" s="32"/>
      <c r="C35" s="32"/>
      <c r="D35" s="32"/>
      <c r="E35" s="32"/>
      <c r="F35" s="32"/>
      <c r="G35" s="32" t="s">
        <v>40</v>
      </c>
      <c r="H35" s="32"/>
      <c r="I35" s="32"/>
      <c r="J35" s="32"/>
      <c r="K35" s="32"/>
      <c r="L35" s="32"/>
      <c r="M35" s="32" t="s">
        <v>41</v>
      </c>
      <c r="N35" s="32"/>
      <c r="O35" s="32"/>
      <c r="P35" s="32"/>
      <c r="Q35" s="32"/>
      <c r="R35" s="32"/>
      <c r="S35" s="17" t="s">
        <v>42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CA35" s="1" t="s">
        <v>47</v>
      </c>
    </row>
    <row r="36" spans="1:79" ht="12.75">
      <c r="A36" s="32"/>
      <c r="B36" s="32"/>
      <c r="C36" s="32"/>
      <c r="D36" s="32"/>
      <c r="E36" s="32"/>
      <c r="F36" s="32"/>
      <c r="G36" s="33"/>
      <c r="H36" s="34"/>
      <c r="I36" s="34"/>
      <c r="J36" s="34"/>
      <c r="K36" s="34"/>
      <c r="L36" s="35"/>
      <c r="M36" s="16"/>
      <c r="N36" s="16"/>
      <c r="O36" s="16"/>
      <c r="P36" s="16"/>
      <c r="Q36" s="16"/>
      <c r="R36" s="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CA36" s="1" t="s">
        <v>48</v>
      </c>
    </row>
    <row r="37" spans="1:64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ht="15.75" customHeight="1">
      <c r="A38" s="29" t="s">
        <v>12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</row>
    <row r="39" ht="12.75">
      <c r="AV39" s="1" t="s">
        <v>76</v>
      </c>
    </row>
    <row r="40" spans="1:52" ht="15.75" customHeight="1">
      <c r="A40" s="25" t="s">
        <v>11</v>
      </c>
      <c r="B40" s="25"/>
      <c r="C40" s="25"/>
      <c r="D40" s="25" t="s">
        <v>10</v>
      </c>
      <c r="E40" s="25"/>
      <c r="F40" s="25"/>
      <c r="G40" s="25"/>
      <c r="H40" s="25"/>
      <c r="I40" s="25"/>
      <c r="J40" s="25" t="s">
        <v>27</v>
      </c>
      <c r="K40" s="25"/>
      <c r="L40" s="25"/>
      <c r="M40" s="25"/>
      <c r="N40" s="25"/>
      <c r="O40" s="25"/>
      <c r="P40" s="25" t="s">
        <v>13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 t="s">
        <v>16</v>
      </c>
      <c r="AD40" s="25"/>
      <c r="AE40" s="25"/>
      <c r="AF40" s="25"/>
      <c r="AG40" s="25"/>
      <c r="AH40" s="25"/>
      <c r="AI40" s="25"/>
      <c r="AJ40" s="25"/>
      <c r="AK40" s="25" t="s">
        <v>15</v>
      </c>
      <c r="AL40" s="25"/>
      <c r="AM40" s="25"/>
      <c r="AN40" s="25"/>
      <c r="AO40" s="25"/>
      <c r="AP40" s="25"/>
      <c r="AQ40" s="25"/>
      <c r="AR40" s="25"/>
      <c r="AS40" s="25" t="s">
        <v>14</v>
      </c>
      <c r="AT40" s="25"/>
      <c r="AU40" s="25"/>
      <c r="AV40" s="25"/>
      <c r="AW40" s="25"/>
      <c r="AX40" s="25"/>
      <c r="AY40" s="25"/>
      <c r="AZ40" s="25"/>
    </row>
    <row r="41" spans="1:52" ht="18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ht="15.75" customHeight="1">
      <c r="A42" s="25">
        <v>1</v>
      </c>
      <c r="B42" s="25"/>
      <c r="C42" s="25"/>
      <c r="D42" s="25">
        <v>2</v>
      </c>
      <c r="E42" s="25"/>
      <c r="F42" s="25"/>
      <c r="G42" s="25"/>
      <c r="H42" s="25"/>
      <c r="I42" s="25"/>
      <c r="J42" s="25">
        <v>3</v>
      </c>
      <c r="K42" s="25"/>
      <c r="L42" s="25"/>
      <c r="M42" s="25"/>
      <c r="N42" s="25"/>
      <c r="O42" s="25"/>
      <c r="P42" s="25">
        <v>4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>
        <v>5</v>
      </c>
      <c r="AD42" s="25"/>
      <c r="AE42" s="25"/>
      <c r="AF42" s="25"/>
      <c r="AG42" s="25"/>
      <c r="AH42" s="25"/>
      <c r="AI42" s="25"/>
      <c r="AJ42" s="25"/>
      <c r="AK42" s="25">
        <v>6</v>
      </c>
      <c r="AL42" s="25"/>
      <c r="AM42" s="25"/>
      <c r="AN42" s="25"/>
      <c r="AO42" s="25"/>
      <c r="AP42" s="25"/>
      <c r="AQ42" s="25"/>
      <c r="AR42" s="25"/>
      <c r="AS42" s="25">
        <v>7</v>
      </c>
      <c r="AT42" s="25"/>
      <c r="AU42" s="25"/>
      <c r="AV42" s="25"/>
      <c r="AW42" s="25"/>
      <c r="AX42" s="25"/>
      <c r="AY42" s="25"/>
      <c r="AZ42" s="25"/>
    </row>
    <row r="43" spans="1:79" s="5" customFormat="1" ht="6.75" customHeight="1" hidden="1">
      <c r="A43" s="32" t="s">
        <v>39</v>
      </c>
      <c r="B43" s="32"/>
      <c r="C43" s="32"/>
      <c r="D43" s="32" t="s">
        <v>40</v>
      </c>
      <c r="E43" s="32"/>
      <c r="F43" s="32"/>
      <c r="G43" s="32"/>
      <c r="H43" s="32"/>
      <c r="I43" s="32"/>
      <c r="J43" s="32" t="s">
        <v>41</v>
      </c>
      <c r="K43" s="32"/>
      <c r="L43" s="32"/>
      <c r="M43" s="32"/>
      <c r="N43" s="32"/>
      <c r="O43" s="32"/>
      <c r="P43" s="17" t="s">
        <v>42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65" t="s">
        <v>43</v>
      </c>
      <c r="AD43" s="65"/>
      <c r="AE43" s="65"/>
      <c r="AF43" s="65"/>
      <c r="AG43" s="65"/>
      <c r="AH43" s="65"/>
      <c r="AI43" s="65"/>
      <c r="AJ43" s="65"/>
      <c r="AK43" s="65" t="s">
        <v>44</v>
      </c>
      <c r="AL43" s="65"/>
      <c r="AM43" s="65"/>
      <c r="AN43" s="65"/>
      <c r="AO43" s="65"/>
      <c r="AP43" s="65"/>
      <c r="AQ43" s="65"/>
      <c r="AR43" s="65"/>
      <c r="AS43" s="72" t="s">
        <v>45</v>
      </c>
      <c r="AT43" s="65"/>
      <c r="AU43" s="65"/>
      <c r="AV43" s="65"/>
      <c r="AW43" s="65"/>
      <c r="AX43" s="65"/>
      <c r="AY43" s="65"/>
      <c r="AZ43" s="65"/>
      <c r="CA43" s="5" t="s">
        <v>49</v>
      </c>
    </row>
    <row r="44" spans="1:79" s="5" customFormat="1" ht="40.5" customHeight="1">
      <c r="A44" s="32">
        <v>1</v>
      </c>
      <c r="B44" s="32"/>
      <c r="C44" s="32"/>
      <c r="D44" s="33" t="s">
        <v>176</v>
      </c>
      <c r="E44" s="34"/>
      <c r="F44" s="34"/>
      <c r="G44" s="34"/>
      <c r="H44" s="34"/>
      <c r="I44" s="35"/>
      <c r="J44" s="73" t="s">
        <v>83</v>
      </c>
      <c r="K44" s="73"/>
      <c r="L44" s="73"/>
      <c r="M44" s="73"/>
      <c r="N44" s="73"/>
      <c r="O44" s="73"/>
      <c r="P44" s="36" t="s">
        <v>85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74">
        <f>AN17</f>
        <v>64399.560000000005</v>
      </c>
      <c r="AD44" s="74"/>
      <c r="AE44" s="74"/>
      <c r="AF44" s="74"/>
      <c r="AG44" s="74"/>
      <c r="AH44" s="74"/>
      <c r="AI44" s="74"/>
      <c r="AJ44" s="74"/>
      <c r="AK44" s="74">
        <f>BD17</f>
        <v>6142.402999999999</v>
      </c>
      <c r="AL44" s="74"/>
      <c r="AM44" s="74"/>
      <c r="AN44" s="74"/>
      <c r="AO44" s="74"/>
      <c r="AP44" s="74"/>
      <c r="AQ44" s="74"/>
      <c r="AR44" s="74"/>
      <c r="AS44" s="74">
        <f>AC44+AK44</f>
        <v>70541.963</v>
      </c>
      <c r="AT44" s="74"/>
      <c r="AU44" s="74"/>
      <c r="AV44" s="74"/>
      <c r="AW44" s="74"/>
      <c r="AX44" s="74"/>
      <c r="AY44" s="74"/>
      <c r="AZ44" s="74"/>
      <c r="CA44" s="5" t="s">
        <v>50</v>
      </c>
    </row>
    <row r="46" spans="1:64" ht="15.75" customHeight="1">
      <c r="A46" s="29" t="s">
        <v>29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</row>
    <row r="47" spans="1:64" ht="15" customHeight="1">
      <c r="A47" s="30" t="s">
        <v>71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</row>
    <row r="48" spans="1:48" ht="15.75" customHeight="1">
      <c r="A48" s="25" t="s">
        <v>28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 t="s">
        <v>10</v>
      </c>
      <c r="R48" s="25"/>
      <c r="S48" s="25"/>
      <c r="T48" s="25"/>
      <c r="U48" s="25"/>
      <c r="V48" s="25"/>
      <c r="W48" s="25"/>
      <c r="X48" s="25"/>
      <c r="Y48" s="25" t="s">
        <v>16</v>
      </c>
      <c r="Z48" s="25"/>
      <c r="AA48" s="25"/>
      <c r="AB48" s="25"/>
      <c r="AC48" s="25"/>
      <c r="AD48" s="25"/>
      <c r="AE48" s="25"/>
      <c r="AF48" s="25"/>
      <c r="AG48" s="25" t="s">
        <v>15</v>
      </c>
      <c r="AH48" s="25"/>
      <c r="AI48" s="25"/>
      <c r="AJ48" s="25"/>
      <c r="AK48" s="25"/>
      <c r="AL48" s="25"/>
      <c r="AM48" s="25"/>
      <c r="AN48" s="25"/>
      <c r="AO48" s="25" t="s">
        <v>14</v>
      </c>
      <c r="AP48" s="25"/>
      <c r="AQ48" s="25"/>
      <c r="AR48" s="25"/>
      <c r="AS48" s="25"/>
      <c r="AT48" s="25"/>
      <c r="AU48" s="25"/>
      <c r="AV48" s="25"/>
    </row>
    <row r="49" spans="1:48" ht="13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</row>
    <row r="50" spans="1:48" ht="15.75" customHeight="1">
      <c r="A50" s="25">
        <v>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>
        <v>2</v>
      </c>
      <c r="R50" s="25"/>
      <c r="S50" s="25"/>
      <c r="T50" s="25"/>
      <c r="U50" s="25"/>
      <c r="V50" s="25"/>
      <c r="W50" s="25"/>
      <c r="X50" s="25"/>
      <c r="Y50" s="25">
        <v>3</v>
      </c>
      <c r="Z50" s="25"/>
      <c r="AA50" s="25"/>
      <c r="AB50" s="25"/>
      <c r="AC50" s="25"/>
      <c r="AD50" s="25"/>
      <c r="AE50" s="25"/>
      <c r="AF50" s="25"/>
      <c r="AG50" s="25">
        <v>4</v>
      </c>
      <c r="AH50" s="25"/>
      <c r="AI50" s="25"/>
      <c r="AJ50" s="25"/>
      <c r="AK50" s="25"/>
      <c r="AL50" s="25"/>
      <c r="AM50" s="25"/>
      <c r="AN50" s="25"/>
      <c r="AO50" s="25">
        <v>5</v>
      </c>
      <c r="AP50" s="25"/>
      <c r="AQ50" s="25"/>
      <c r="AR50" s="25"/>
      <c r="AS50" s="25"/>
      <c r="AT50" s="25"/>
      <c r="AU50" s="25"/>
      <c r="AV50" s="25"/>
    </row>
    <row r="51" spans="1:79" ht="42.75" customHeight="1">
      <c r="A51" s="17" t="s">
        <v>192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6" t="s">
        <v>176</v>
      </c>
      <c r="R51" s="16"/>
      <c r="S51" s="16"/>
      <c r="T51" s="16"/>
      <c r="U51" s="16"/>
      <c r="V51" s="16"/>
      <c r="W51" s="16"/>
      <c r="X51" s="16"/>
      <c r="Y51" s="65">
        <v>2609.2</v>
      </c>
      <c r="Z51" s="65"/>
      <c r="AA51" s="65"/>
      <c r="AB51" s="65"/>
      <c r="AC51" s="65"/>
      <c r="AD51" s="65"/>
      <c r="AE51" s="65"/>
      <c r="AF51" s="65"/>
      <c r="AG51" s="65">
        <v>4723.6</v>
      </c>
      <c r="AH51" s="65"/>
      <c r="AI51" s="65"/>
      <c r="AJ51" s="65"/>
      <c r="AK51" s="65"/>
      <c r="AL51" s="65"/>
      <c r="AM51" s="65"/>
      <c r="AN51" s="65"/>
      <c r="AO51" s="65">
        <f>Y51+AG51</f>
        <v>7332.8</v>
      </c>
      <c r="AP51" s="65"/>
      <c r="AQ51" s="65"/>
      <c r="AR51" s="65"/>
      <c r="AS51" s="65"/>
      <c r="AT51" s="65"/>
      <c r="AU51" s="65"/>
      <c r="AV51" s="65"/>
      <c r="CA51" s="1" t="s">
        <v>51</v>
      </c>
    </row>
    <row r="52" spans="1:79" ht="27" customHeight="1" hidden="1">
      <c r="A52" s="17" t="s">
        <v>162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32" t="s">
        <v>81</v>
      </c>
      <c r="R52" s="32"/>
      <c r="S52" s="32"/>
      <c r="T52" s="32"/>
      <c r="U52" s="32"/>
      <c r="V52" s="32"/>
      <c r="W52" s="32"/>
      <c r="X52" s="32"/>
      <c r="Y52" s="91">
        <v>0</v>
      </c>
      <c r="Z52" s="91"/>
      <c r="AA52" s="91"/>
      <c r="AB52" s="91"/>
      <c r="AC52" s="91"/>
      <c r="AD52" s="91"/>
      <c r="AE52" s="91"/>
      <c r="AF52" s="91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CA52" s="1" t="s">
        <v>51</v>
      </c>
    </row>
    <row r="53" spans="1:79" s="5" customFormat="1" ht="12.75" customHeight="1">
      <c r="A53" s="20" t="s">
        <v>186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1" t="s">
        <v>69</v>
      </c>
      <c r="R53" s="22"/>
      <c r="S53" s="22"/>
      <c r="T53" s="22"/>
      <c r="U53" s="22"/>
      <c r="V53" s="22"/>
      <c r="W53" s="22"/>
      <c r="X53" s="23"/>
      <c r="Y53" s="24">
        <f>Y51</f>
        <v>2609.2</v>
      </c>
      <c r="Z53" s="24"/>
      <c r="AA53" s="24"/>
      <c r="AB53" s="24"/>
      <c r="AC53" s="24"/>
      <c r="AD53" s="24"/>
      <c r="AE53" s="24"/>
      <c r="AF53" s="24"/>
      <c r="AG53" s="24">
        <f>AG51+AG52</f>
        <v>4723.6</v>
      </c>
      <c r="AH53" s="24"/>
      <c r="AI53" s="24"/>
      <c r="AJ53" s="24"/>
      <c r="AK53" s="24"/>
      <c r="AL53" s="24"/>
      <c r="AM53" s="24"/>
      <c r="AN53" s="24"/>
      <c r="AO53" s="24">
        <f>AO51+AO52</f>
        <v>7332.8</v>
      </c>
      <c r="AP53" s="24"/>
      <c r="AQ53" s="24"/>
      <c r="AR53" s="24"/>
      <c r="AS53" s="24"/>
      <c r="AT53" s="24"/>
      <c r="AU53" s="24"/>
      <c r="AV53" s="24"/>
      <c r="CA53" s="5" t="s">
        <v>52</v>
      </c>
    </row>
    <row r="56" spans="1:64" ht="15.75" customHeight="1">
      <c r="A56" s="38" t="s">
        <v>17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</row>
    <row r="57" spans="1:64" ht="3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</row>
    <row r="58" ht="9.75" customHeight="1"/>
    <row r="59" spans="1:55" ht="30" customHeight="1">
      <c r="A59" s="25" t="s">
        <v>11</v>
      </c>
      <c r="B59" s="25"/>
      <c r="C59" s="25"/>
      <c r="D59" s="25"/>
      <c r="E59" s="25"/>
      <c r="F59" s="25"/>
      <c r="G59" s="26" t="s">
        <v>10</v>
      </c>
      <c r="H59" s="27"/>
      <c r="I59" s="27"/>
      <c r="J59" s="27"/>
      <c r="K59" s="27"/>
      <c r="L59" s="28"/>
      <c r="M59" s="25" t="s">
        <v>31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 t="s">
        <v>19</v>
      </c>
      <c r="AA59" s="25"/>
      <c r="AB59" s="25"/>
      <c r="AC59" s="25"/>
      <c r="AD59" s="25"/>
      <c r="AE59" s="25" t="s">
        <v>18</v>
      </c>
      <c r="AF59" s="25"/>
      <c r="AG59" s="25"/>
      <c r="AH59" s="25"/>
      <c r="AI59" s="25"/>
      <c r="AJ59" s="25"/>
      <c r="AK59" s="25"/>
      <c r="AL59" s="25"/>
      <c r="AM59" s="25"/>
      <c r="AN59" s="25"/>
      <c r="AO59" s="25" t="s">
        <v>30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55" ht="15.75" customHeight="1">
      <c r="A60" s="25">
        <v>1</v>
      </c>
      <c r="B60" s="25"/>
      <c r="C60" s="25"/>
      <c r="D60" s="25"/>
      <c r="E60" s="25"/>
      <c r="F60" s="25"/>
      <c r="G60" s="26">
        <v>2</v>
      </c>
      <c r="H60" s="27"/>
      <c r="I60" s="27"/>
      <c r="J60" s="27"/>
      <c r="K60" s="27"/>
      <c r="L60" s="28"/>
      <c r="M60" s="25">
        <v>3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>
        <v>4</v>
      </c>
      <c r="AA60" s="25"/>
      <c r="AB60" s="25"/>
      <c r="AC60" s="25"/>
      <c r="AD60" s="25"/>
      <c r="AE60" s="25">
        <v>5</v>
      </c>
      <c r="AF60" s="25"/>
      <c r="AG60" s="25"/>
      <c r="AH60" s="25"/>
      <c r="AI60" s="25"/>
      <c r="AJ60" s="25"/>
      <c r="AK60" s="25"/>
      <c r="AL60" s="25"/>
      <c r="AM60" s="25"/>
      <c r="AN60" s="25"/>
      <c r="AO60" s="25">
        <v>6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ht="13.5" customHeight="1">
      <c r="A61" s="32">
        <v>1</v>
      </c>
      <c r="B61" s="32"/>
      <c r="C61" s="32"/>
      <c r="D61" s="32"/>
      <c r="E61" s="32"/>
      <c r="F61" s="32"/>
      <c r="G61" s="33" t="s">
        <v>176</v>
      </c>
      <c r="H61" s="34"/>
      <c r="I61" s="34"/>
      <c r="J61" s="34"/>
      <c r="K61" s="34"/>
      <c r="L61" s="35"/>
      <c r="M61" s="56" t="s">
        <v>86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2"/>
      <c r="AA61" s="32"/>
      <c r="AB61" s="32"/>
      <c r="AC61" s="32"/>
      <c r="AD61" s="32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CA61" s="1" t="s">
        <v>53</v>
      </c>
    </row>
    <row r="62" spans="1:55" ht="30" customHeight="1">
      <c r="A62" s="32"/>
      <c r="B62" s="32"/>
      <c r="C62" s="32"/>
      <c r="D62" s="32"/>
      <c r="E62" s="32"/>
      <c r="F62" s="32"/>
      <c r="G62" s="33"/>
      <c r="H62" s="34"/>
      <c r="I62" s="34"/>
      <c r="J62" s="34"/>
      <c r="K62" s="34"/>
      <c r="L62" s="35"/>
      <c r="M62" s="53" t="s">
        <v>178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32" t="s">
        <v>109</v>
      </c>
      <c r="AA62" s="32"/>
      <c r="AB62" s="32"/>
      <c r="AC62" s="32"/>
      <c r="AD62" s="32"/>
      <c r="AE62" s="59" t="s">
        <v>134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>
        <v>6</v>
      </c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</row>
    <row r="63" spans="1:55" ht="30" customHeight="1">
      <c r="A63" s="32"/>
      <c r="B63" s="32"/>
      <c r="C63" s="32"/>
      <c r="D63" s="32"/>
      <c r="E63" s="32"/>
      <c r="F63" s="32"/>
      <c r="G63" s="33"/>
      <c r="H63" s="34"/>
      <c r="I63" s="34"/>
      <c r="J63" s="34"/>
      <c r="K63" s="34"/>
      <c r="L63" s="35"/>
      <c r="M63" s="53" t="s">
        <v>179</v>
      </c>
      <c r="N63" s="54" t="s">
        <v>87</v>
      </c>
      <c r="O63" s="54" t="s">
        <v>87</v>
      </c>
      <c r="P63" s="54" t="s">
        <v>87</v>
      </c>
      <c r="Q63" s="54" t="s">
        <v>87</v>
      </c>
      <c r="R63" s="54" t="s">
        <v>87</v>
      </c>
      <c r="S63" s="54" t="s">
        <v>87</v>
      </c>
      <c r="T63" s="54" t="s">
        <v>87</v>
      </c>
      <c r="U63" s="54" t="s">
        <v>87</v>
      </c>
      <c r="V63" s="54" t="s">
        <v>87</v>
      </c>
      <c r="W63" s="54" t="s">
        <v>87</v>
      </c>
      <c r="X63" s="54" t="s">
        <v>87</v>
      </c>
      <c r="Y63" s="55" t="s">
        <v>87</v>
      </c>
      <c r="Z63" s="32" t="s">
        <v>109</v>
      </c>
      <c r="AA63" s="32"/>
      <c r="AB63" s="32"/>
      <c r="AC63" s="32"/>
      <c r="AD63" s="32"/>
      <c r="AE63" s="59" t="s">
        <v>135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60">
        <v>133</v>
      </c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</row>
    <row r="64" spans="1:66" ht="30" customHeight="1">
      <c r="A64" s="32"/>
      <c r="B64" s="32"/>
      <c r="C64" s="32"/>
      <c r="D64" s="32"/>
      <c r="E64" s="32"/>
      <c r="F64" s="32"/>
      <c r="G64" s="33"/>
      <c r="H64" s="34"/>
      <c r="I64" s="34"/>
      <c r="J64" s="34"/>
      <c r="K64" s="34"/>
      <c r="L64" s="35"/>
      <c r="M64" s="61" t="s">
        <v>88</v>
      </c>
      <c r="N64" s="62" t="s">
        <v>88</v>
      </c>
      <c r="O64" s="62" t="s">
        <v>88</v>
      </c>
      <c r="P64" s="62" t="s">
        <v>88</v>
      </c>
      <c r="Q64" s="62" t="s">
        <v>88</v>
      </c>
      <c r="R64" s="62" t="s">
        <v>88</v>
      </c>
      <c r="S64" s="62" t="s">
        <v>88</v>
      </c>
      <c r="T64" s="62" t="s">
        <v>88</v>
      </c>
      <c r="U64" s="62" t="s">
        <v>88</v>
      </c>
      <c r="V64" s="62" t="s">
        <v>88</v>
      </c>
      <c r="W64" s="62" t="s">
        <v>88</v>
      </c>
      <c r="X64" s="62" t="s">
        <v>88</v>
      </c>
      <c r="Y64" s="63" t="s">
        <v>88</v>
      </c>
      <c r="Z64" s="32" t="s">
        <v>109</v>
      </c>
      <c r="AA64" s="32"/>
      <c r="AB64" s="32"/>
      <c r="AC64" s="32"/>
      <c r="AD64" s="32"/>
      <c r="AE64" s="36" t="s">
        <v>110</v>
      </c>
      <c r="AF64" s="36"/>
      <c r="AG64" s="36"/>
      <c r="AH64" s="36"/>
      <c r="AI64" s="36"/>
      <c r="AJ64" s="36"/>
      <c r="AK64" s="36"/>
      <c r="AL64" s="36"/>
      <c r="AM64" s="36"/>
      <c r="AN64" s="36"/>
      <c r="AO64" s="64">
        <v>240.3</v>
      </c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N64" s="1" t="s">
        <v>180</v>
      </c>
    </row>
    <row r="65" spans="1:79" ht="43.5" customHeight="1">
      <c r="A65" s="32"/>
      <c r="B65" s="32"/>
      <c r="C65" s="32"/>
      <c r="D65" s="32"/>
      <c r="E65" s="32"/>
      <c r="F65" s="32"/>
      <c r="G65" s="33"/>
      <c r="H65" s="34"/>
      <c r="I65" s="34"/>
      <c r="J65" s="34"/>
      <c r="K65" s="34"/>
      <c r="L65" s="35"/>
      <c r="M65" s="61" t="s">
        <v>89</v>
      </c>
      <c r="N65" s="62" t="s">
        <v>89</v>
      </c>
      <c r="O65" s="62" t="s">
        <v>89</v>
      </c>
      <c r="P65" s="62" t="s">
        <v>89</v>
      </c>
      <c r="Q65" s="62" t="s">
        <v>89</v>
      </c>
      <c r="R65" s="62" t="s">
        <v>89</v>
      </c>
      <c r="S65" s="62" t="s">
        <v>89</v>
      </c>
      <c r="T65" s="62" t="s">
        <v>89</v>
      </c>
      <c r="U65" s="62" t="s">
        <v>89</v>
      </c>
      <c r="V65" s="62" t="s">
        <v>89</v>
      </c>
      <c r="W65" s="62" t="s">
        <v>89</v>
      </c>
      <c r="X65" s="62" t="s">
        <v>89</v>
      </c>
      <c r="Y65" s="63" t="s">
        <v>89</v>
      </c>
      <c r="Z65" s="32" t="s">
        <v>109</v>
      </c>
      <c r="AA65" s="32"/>
      <c r="AB65" s="32"/>
      <c r="AC65" s="32"/>
      <c r="AD65" s="32"/>
      <c r="AE65" s="36" t="s">
        <v>111</v>
      </c>
      <c r="AF65" s="36"/>
      <c r="AG65" s="36"/>
      <c r="AH65" s="36"/>
      <c r="AI65" s="36"/>
      <c r="AJ65" s="36"/>
      <c r="AK65" s="36"/>
      <c r="AL65" s="36"/>
      <c r="AM65" s="36"/>
      <c r="AN65" s="36"/>
      <c r="AO65" s="65">
        <v>65.25</v>
      </c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CA65" s="1" t="s">
        <v>54</v>
      </c>
    </row>
    <row r="66" spans="1:79" ht="30" customHeight="1">
      <c r="A66" s="32"/>
      <c r="B66" s="32"/>
      <c r="C66" s="32"/>
      <c r="D66" s="32"/>
      <c r="E66" s="32"/>
      <c r="F66" s="32"/>
      <c r="G66" s="33"/>
      <c r="H66" s="34"/>
      <c r="I66" s="34"/>
      <c r="J66" s="34"/>
      <c r="K66" s="34"/>
      <c r="L66" s="35"/>
      <c r="M66" s="53" t="s">
        <v>90</v>
      </c>
      <c r="N66" s="54" t="s">
        <v>90</v>
      </c>
      <c r="O66" s="54" t="s">
        <v>90</v>
      </c>
      <c r="P66" s="54" t="s">
        <v>90</v>
      </c>
      <c r="Q66" s="54" t="s">
        <v>90</v>
      </c>
      <c r="R66" s="54" t="s">
        <v>90</v>
      </c>
      <c r="S66" s="54" t="s">
        <v>90</v>
      </c>
      <c r="T66" s="54" t="s">
        <v>90</v>
      </c>
      <c r="U66" s="54" t="s">
        <v>90</v>
      </c>
      <c r="V66" s="54" t="s">
        <v>90</v>
      </c>
      <c r="W66" s="54" t="s">
        <v>90</v>
      </c>
      <c r="X66" s="54" t="s">
        <v>90</v>
      </c>
      <c r="Y66" s="55" t="s">
        <v>90</v>
      </c>
      <c r="Z66" s="32" t="s">
        <v>109</v>
      </c>
      <c r="AA66" s="32"/>
      <c r="AB66" s="32"/>
      <c r="AC66" s="32"/>
      <c r="AD66" s="32"/>
      <c r="AE66" s="36" t="s">
        <v>111</v>
      </c>
      <c r="AF66" s="36"/>
      <c r="AG66" s="36"/>
      <c r="AH66" s="36"/>
      <c r="AI66" s="36"/>
      <c r="AJ66" s="36"/>
      <c r="AK66" s="36"/>
      <c r="AL66" s="36"/>
      <c r="AM66" s="36"/>
      <c r="AN66" s="36"/>
      <c r="AO66" s="65">
        <v>14.75</v>
      </c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CA66" s="1" t="s">
        <v>53</v>
      </c>
    </row>
    <row r="67" spans="1:55" ht="35.25" customHeight="1">
      <c r="A67" s="32"/>
      <c r="B67" s="32"/>
      <c r="C67" s="32"/>
      <c r="D67" s="32"/>
      <c r="E67" s="32"/>
      <c r="F67" s="32"/>
      <c r="G67" s="33"/>
      <c r="H67" s="34"/>
      <c r="I67" s="34"/>
      <c r="J67" s="34"/>
      <c r="K67" s="34"/>
      <c r="L67" s="35"/>
      <c r="M67" s="53" t="s">
        <v>91</v>
      </c>
      <c r="N67" s="54" t="s">
        <v>91</v>
      </c>
      <c r="O67" s="54" t="s">
        <v>91</v>
      </c>
      <c r="P67" s="54" t="s">
        <v>91</v>
      </c>
      <c r="Q67" s="54" t="s">
        <v>91</v>
      </c>
      <c r="R67" s="54" t="s">
        <v>91</v>
      </c>
      <c r="S67" s="54" t="s">
        <v>91</v>
      </c>
      <c r="T67" s="54" t="s">
        <v>91</v>
      </c>
      <c r="U67" s="54" t="s">
        <v>91</v>
      </c>
      <c r="V67" s="54" t="s">
        <v>91</v>
      </c>
      <c r="W67" s="54" t="s">
        <v>91</v>
      </c>
      <c r="X67" s="54" t="s">
        <v>91</v>
      </c>
      <c r="Y67" s="55" t="s">
        <v>91</v>
      </c>
      <c r="Z67" s="32" t="s">
        <v>109</v>
      </c>
      <c r="AA67" s="32"/>
      <c r="AB67" s="32"/>
      <c r="AC67" s="32"/>
      <c r="AD67" s="32"/>
      <c r="AE67" s="36" t="s">
        <v>111</v>
      </c>
      <c r="AF67" s="36"/>
      <c r="AG67" s="36"/>
      <c r="AH67" s="36"/>
      <c r="AI67" s="36"/>
      <c r="AJ67" s="36"/>
      <c r="AK67" s="36"/>
      <c r="AL67" s="36"/>
      <c r="AM67" s="36"/>
      <c r="AN67" s="36"/>
      <c r="AO67" s="65">
        <v>178.75</v>
      </c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</row>
    <row r="68" spans="1:55" ht="33.75" customHeight="1">
      <c r="A68" s="32"/>
      <c r="B68" s="32"/>
      <c r="C68" s="32"/>
      <c r="D68" s="32"/>
      <c r="E68" s="32"/>
      <c r="F68" s="32"/>
      <c r="G68" s="33"/>
      <c r="H68" s="34"/>
      <c r="I68" s="34"/>
      <c r="J68" s="34"/>
      <c r="K68" s="34"/>
      <c r="L68" s="35"/>
      <c r="M68" s="53" t="s">
        <v>92</v>
      </c>
      <c r="N68" s="54" t="s">
        <v>92</v>
      </c>
      <c r="O68" s="54" t="s">
        <v>92</v>
      </c>
      <c r="P68" s="54" t="s">
        <v>92</v>
      </c>
      <c r="Q68" s="54" t="s">
        <v>92</v>
      </c>
      <c r="R68" s="54" t="s">
        <v>92</v>
      </c>
      <c r="S68" s="54" t="s">
        <v>92</v>
      </c>
      <c r="T68" s="54" t="s">
        <v>92</v>
      </c>
      <c r="U68" s="54" t="s">
        <v>92</v>
      </c>
      <c r="V68" s="54" t="s">
        <v>92</v>
      </c>
      <c r="W68" s="54" t="s">
        <v>92</v>
      </c>
      <c r="X68" s="54" t="s">
        <v>92</v>
      </c>
      <c r="Y68" s="55" t="s">
        <v>92</v>
      </c>
      <c r="Z68" s="32" t="s">
        <v>109</v>
      </c>
      <c r="AA68" s="32"/>
      <c r="AB68" s="32"/>
      <c r="AC68" s="32"/>
      <c r="AD68" s="32"/>
      <c r="AE68" s="36" t="s">
        <v>111</v>
      </c>
      <c r="AF68" s="36"/>
      <c r="AG68" s="36"/>
      <c r="AH68" s="36"/>
      <c r="AI68" s="36"/>
      <c r="AJ68" s="36"/>
      <c r="AK68" s="36"/>
      <c r="AL68" s="36"/>
      <c r="AM68" s="36"/>
      <c r="AN68" s="36"/>
      <c r="AO68" s="65">
        <f>AO64+AO65+AO66+AO67</f>
        <v>499.05</v>
      </c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</row>
    <row r="69" spans="1:79" ht="13.5">
      <c r="A69" s="32">
        <v>2</v>
      </c>
      <c r="B69" s="32"/>
      <c r="C69" s="32"/>
      <c r="D69" s="32"/>
      <c r="E69" s="32"/>
      <c r="F69" s="32"/>
      <c r="G69" s="33"/>
      <c r="H69" s="34"/>
      <c r="I69" s="34"/>
      <c r="J69" s="34"/>
      <c r="K69" s="34"/>
      <c r="L69" s="35"/>
      <c r="M69" s="66" t="s">
        <v>77</v>
      </c>
      <c r="N69" s="67" t="s">
        <v>77</v>
      </c>
      <c r="O69" s="67" t="s">
        <v>77</v>
      </c>
      <c r="P69" s="67" t="s">
        <v>77</v>
      </c>
      <c r="Q69" s="67" t="s">
        <v>77</v>
      </c>
      <c r="R69" s="67" t="s">
        <v>77</v>
      </c>
      <c r="S69" s="67" t="s">
        <v>77</v>
      </c>
      <c r="T69" s="67" t="s">
        <v>77</v>
      </c>
      <c r="U69" s="67" t="s">
        <v>77</v>
      </c>
      <c r="V69" s="67" t="s">
        <v>77</v>
      </c>
      <c r="W69" s="67" t="s">
        <v>77</v>
      </c>
      <c r="X69" s="67" t="s">
        <v>77</v>
      </c>
      <c r="Y69" s="68" t="s">
        <v>77</v>
      </c>
      <c r="Z69" s="32" t="s">
        <v>109</v>
      </c>
      <c r="AA69" s="32"/>
      <c r="AB69" s="32"/>
      <c r="AC69" s="32"/>
      <c r="AD69" s="32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CA69" s="1" t="s">
        <v>54</v>
      </c>
    </row>
    <row r="70" spans="1:79" ht="31.5" customHeight="1">
      <c r="A70" s="32"/>
      <c r="B70" s="32"/>
      <c r="C70" s="32"/>
      <c r="D70" s="32"/>
      <c r="E70" s="32"/>
      <c r="F70" s="32"/>
      <c r="G70" s="33"/>
      <c r="H70" s="34"/>
      <c r="I70" s="34"/>
      <c r="J70" s="34"/>
      <c r="K70" s="34"/>
      <c r="L70" s="35"/>
      <c r="M70" s="53" t="s">
        <v>93</v>
      </c>
      <c r="N70" s="54" t="s">
        <v>93</v>
      </c>
      <c r="O70" s="54" t="s">
        <v>93</v>
      </c>
      <c r="P70" s="54" t="s">
        <v>93</v>
      </c>
      <c r="Q70" s="54" t="s">
        <v>93</v>
      </c>
      <c r="R70" s="54" t="s">
        <v>93</v>
      </c>
      <c r="S70" s="54" t="s">
        <v>93</v>
      </c>
      <c r="T70" s="54" t="s">
        <v>93</v>
      </c>
      <c r="U70" s="54" t="s">
        <v>93</v>
      </c>
      <c r="V70" s="54" t="s">
        <v>93</v>
      </c>
      <c r="W70" s="54" t="s">
        <v>93</v>
      </c>
      <c r="X70" s="54" t="s">
        <v>93</v>
      </c>
      <c r="Y70" s="55" t="s">
        <v>93</v>
      </c>
      <c r="Z70" s="32" t="s">
        <v>109</v>
      </c>
      <c r="AA70" s="32"/>
      <c r="AB70" s="32"/>
      <c r="AC70" s="32"/>
      <c r="AD70" s="32"/>
      <c r="AE70" s="59" t="s">
        <v>135</v>
      </c>
      <c r="AF70" s="59"/>
      <c r="AG70" s="59"/>
      <c r="AH70" s="59"/>
      <c r="AI70" s="59"/>
      <c r="AJ70" s="59"/>
      <c r="AK70" s="59"/>
      <c r="AL70" s="59"/>
      <c r="AM70" s="59"/>
      <c r="AN70" s="59"/>
      <c r="AO70" s="60">
        <v>828</v>
      </c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CA70" s="1" t="s">
        <v>53</v>
      </c>
    </row>
    <row r="71" spans="1:55" ht="30.75" customHeight="1">
      <c r="A71" s="32"/>
      <c r="B71" s="32"/>
      <c r="C71" s="32"/>
      <c r="D71" s="32"/>
      <c r="E71" s="32"/>
      <c r="F71" s="32"/>
      <c r="G71" s="33"/>
      <c r="H71" s="34"/>
      <c r="I71" s="34"/>
      <c r="J71" s="34"/>
      <c r="K71" s="34"/>
      <c r="L71" s="35"/>
      <c r="M71" s="53" t="s">
        <v>94</v>
      </c>
      <c r="N71" s="54" t="s">
        <v>94</v>
      </c>
      <c r="O71" s="54" t="s">
        <v>94</v>
      </c>
      <c r="P71" s="54" t="s">
        <v>94</v>
      </c>
      <c r="Q71" s="54" t="s">
        <v>94</v>
      </c>
      <c r="R71" s="54" t="s">
        <v>94</v>
      </c>
      <c r="S71" s="54" t="s">
        <v>94</v>
      </c>
      <c r="T71" s="54" t="s">
        <v>94</v>
      </c>
      <c r="U71" s="54" t="s">
        <v>94</v>
      </c>
      <c r="V71" s="54" t="s">
        <v>94</v>
      </c>
      <c r="W71" s="54" t="s">
        <v>94</v>
      </c>
      <c r="X71" s="54" t="s">
        <v>94</v>
      </c>
      <c r="Y71" s="55" t="s">
        <v>94</v>
      </c>
      <c r="Z71" s="32" t="s">
        <v>109</v>
      </c>
      <c r="AA71" s="32"/>
      <c r="AB71" s="32"/>
      <c r="AC71" s="32"/>
      <c r="AD71" s="32"/>
      <c r="AE71" s="59" t="s">
        <v>135</v>
      </c>
      <c r="AF71" s="59"/>
      <c r="AG71" s="59"/>
      <c r="AH71" s="59"/>
      <c r="AI71" s="59"/>
      <c r="AJ71" s="59"/>
      <c r="AK71" s="59"/>
      <c r="AL71" s="59"/>
      <c r="AM71" s="59"/>
      <c r="AN71" s="59"/>
      <c r="AO71" s="60">
        <v>938</v>
      </c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</row>
    <row r="72" spans="1:55" ht="30.75" customHeight="1">
      <c r="A72" s="32"/>
      <c r="B72" s="32"/>
      <c r="C72" s="32"/>
      <c r="D72" s="32"/>
      <c r="E72" s="32"/>
      <c r="F72" s="32"/>
      <c r="G72" s="33"/>
      <c r="H72" s="34"/>
      <c r="I72" s="34"/>
      <c r="J72" s="34"/>
      <c r="K72" s="34"/>
      <c r="L72" s="35"/>
      <c r="M72" s="53" t="s">
        <v>95</v>
      </c>
      <c r="N72" s="54" t="s">
        <v>95</v>
      </c>
      <c r="O72" s="54" t="s">
        <v>95</v>
      </c>
      <c r="P72" s="54" t="s">
        <v>95</v>
      </c>
      <c r="Q72" s="54" t="s">
        <v>95</v>
      </c>
      <c r="R72" s="54" t="s">
        <v>95</v>
      </c>
      <c r="S72" s="54" t="s">
        <v>95</v>
      </c>
      <c r="T72" s="54" t="s">
        <v>95</v>
      </c>
      <c r="U72" s="54" t="s">
        <v>95</v>
      </c>
      <c r="V72" s="54" t="s">
        <v>95</v>
      </c>
      <c r="W72" s="54" t="s">
        <v>95</v>
      </c>
      <c r="X72" s="54" t="s">
        <v>95</v>
      </c>
      <c r="Y72" s="55" t="s">
        <v>95</v>
      </c>
      <c r="Z72" s="32" t="s">
        <v>109</v>
      </c>
      <c r="AA72" s="32"/>
      <c r="AB72" s="32"/>
      <c r="AC72" s="32"/>
      <c r="AD72" s="32"/>
      <c r="AE72" s="59" t="s">
        <v>135</v>
      </c>
      <c r="AF72" s="59"/>
      <c r="AG72" s="59"/>
      <c r="AH72" s="59"/>
      <c r="AI72" s="59"/>
      <c r="AJ72" s="59"/>
      <c r="AK72" s="59"/>
      <c r="AL72" s="59"/>
      <c r="AM72" s="59"/>
      <c r="AN72" s="59"/>
      <c r="AO72" s="60">
        <v>203</v>
      </c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</row>
    <row r="73" spans="1:55" ht="31.5" customHeight="1">
      <c r="A73" s="32"/>
      <c r="B73" s="32"/>
      <c r="C73" s="32"/>
      <c r="D73" s="32"/>
      <c r="E73" s="32"/>
      <c r="F73" s="32"/>
      <c r="G73" s="33"/>
      <c r="H73" s="34"/>
      <c r="I73" s="34"/>
      <c r="J73" s="34"/>
      <c r="K73" s="34"/>
      <c r="L73" s="35"/>
      <c r="M73" s="53" t="s">
        <v>136</v>
      </c>
      <c r="N73" s="54" t="s">
        <v>96</v>
      </c>
      <c r="O73" s="54" t="s">
        <v>96</v>
      </c>
      <c r="P73" s="54" t="s">
        <v>96</v>
      </c>
      <c r="Q73" s="54" t="s">
        <v>96</v>
      </c>
      <c r="R73" s="54" t="s">
        <v>96</v>
      </c>
      <c r="S73" s="54" t="s">
        <v>96</v>
      </c>
      <c r="T73" s="54" t="s">
        <v>96</v>
      </c>
      <c r="U73" s="54" t="s">
        <v>96</v>
      </c>
      <c r="V73" s="54" t="s">
        <v>96</v>
      </c>
      <c r="W73" s="54" t="s">
        <v>96</v>
      </c>
      <c r="X73" s="54" t="s">
        <v>96</v>
      </c>
      <c r="Y73" s="55" t="s">
        <v>96</v>
      </c>
      <c r="Z73" s="32" t="s">
        <v>109</v>
      </c>
      <c r="AA73" s="32"/>
      <c r="AB73" s="32"/>
      <c r="AC73" s="32"/>
      <c r="AD73" s="32"/>
      <c r="AE73" s="59" t="s">
        <v>135</v>
      </c>
      <c r="AF73" s="59"/>
      <c r="AG73" s="59"/>
      <c r="AH73" s="59"/>
      <c r="AI73" s="59"/>
      <c r="AJ73" s="59"/>
      <c r="AK73" s="59"/>
      <c r="AL73" s="59"/>
      <c r="AM73" s="59"/>
      <c r="AN73" s="59"/>
      <c r="AO73" s="60">
        <v>63</v>
      </c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</row>
    <row r="74" spans="1:79" ht="33.75" customHeight="1">
      <c r="A74" s="32"/>
      <c r="B74" s="32"/>
      <c r="C74" s="32"/>
      <c r="D74" s="32"/>
      <c r="E74" s="32"/>
      <c r="F74" s="32"/>
      <c r="G74" s="33"/>
      <c r="H74" s="34"/>
      <c r="I74" s="34"/>
      <c r="J74" s="34"/>
      <c r="K74" s="34"/>
      <c r="L74" s="35"/>
      <c r="M74" s="53" t="s">
        <v>181</v>
      </c>
      <c r="N74" s="54" t="s">
        <v>97</v>
      </c>
      <c r="O74" s="54" t="s">
        <v>97</v>
      </c>
      <c r="P74" s="54" t="s">
        <v>97</v>
      </c>
      <c r="Q74" s="54" t="s">
        <v>97</v>
      </c>
      <c r="R74" s="54" t="s">
        <v>97</v>
      </c>
      <c r="S74" s="54" t="s">
        <v>97</v>
      </c>
      <c r="T74" s="54" t="s">
        <v>97</v>
      </c>
      <c r="U74" s="54" t="s">
        <v>97</v>
      </c>
      <c r="V74" s="54" t="s">
        <v>97</v>
      </c>
      <c r="W74" s="54" t="s">
        <v>97</v>
      </c>
      <c r="X74" s="54" t="s">
        <v>97</v>
      </c>
      <c r="Y74" s="55" t="s">
        <v>97</v>
      </c>
      <c r="Z74" s="32" t="s">
        <v>109</v>
      </c>
      <c r="AA74" s="32"/>
      <c r="AB74" s="32"/>
      <c r="AC74" s="32"/>
      <c r="AD74" s="32"/>
      <c r="AE74" s="17" t="s">
        <v>137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60">
        <v>1025</v>
      </c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CA74" s="1" t="s">
        <v>54</v>
      </c>
    </row>
    <row r="75" spans="1:79" ht="32.25" customHeight="1">
      <c r="A75" s="32"/>
      <c r="B75" s="32"/>
      <c r="C75" s="32"/>
      <c r="D75" s="32"/>
      <c r="E75" s="32"/>
      <c r="F75" s="32"/>
      <c r="G75" s="33"/>
      <c r="H75" s="34"/>
      <c r="I75" s="34"/>
      <c r="J75" s="34"/>
      <c r="K75" s="34"/>
      <c r="L75" s="35"/>
      <c r="M75" s="53" t="s">
        <v>98</v>
      </c>
      <c r="N75" s="54" t="s">
        <v>98</v>
      </c>
      <c r="O75" s="54" t="s">
        <v>98</v>
      </c>
      <c r="P75" s="54" t="s">
        <v>98</v>
      </c>
      <c r="Q75" s="54" t="s">
        <v>98</v>
      </c>
      <c r="R75" s="54" t="s">
        <v>98</v>
      </c>
      <c r="S75" s="54" t="s">
        <v>98</v>
      </c>
      <c r="T75" s="54" t="s">
        <v>98</v>
      </c>
      <c r="U75" s="54" t="s">
        <v>98</v>
      </c>
      <c r="V75" s="54" t="s">
        <v>98</v>
      </c>
      <c r="W75" s="54" t="s">
        <v>98</v>
      </c>
      <c r="X75" s="54" t="s">
        <v>98</v>
      </c>
      <c r="Y75" s="55" t="s">
        <v>98</v>
      </c>
      <c r="Z75" s="32" t="s">
        <v>109</v>
      </c>
      <c r="AA75" s="32"/>
      <c r="AB75" s="32"/>
      <c r="AC75" s="32"/>
      <c r="AD75" s="32"/>
      <c r="AE75" s="59" t="s">
        <v>135</v>
      </c>
      <c r="AF75" s="59"/>
      <c r="AG75" s="59"/>
      <c r="AH75" s="59"/>
      <c r="AI75" s="59"/>
      <c r="AJ75" s="59"/>
      <c r="AK75" s="59"/>
      <c r="AL75" s="59"/>
      <c r="AM75" s="59"/>
      <c r="AN75" s="59"/>
      <c r="AO75" s="60">
        <v>11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CA75" s="1" t="s">
        <v>53</v>
      </c>
    </row>
    <row r="76" spans="1:55" ht="87" customHeight="1">
      <c r="A76" s="32"/>
      <c r="B76" s="32"/>
      <c r="C76" s="32"/>
      <c r="D76" s="32"/>
      <c r="E76" s="32"/>
      <c r="F76" s="32"/>
      <c r="G76" s="33"/>
      <c r="H76" s="34"/>
      <c r="I76" s="34"/>
      <c r="J76" s="34"/>
      <c r="K76" s="34"/>
      <c r="L76" s="35"/>
      <c r="M76" s="26" t="s">
        <v>202</v>
      </c>
      <c r="N76" s="27" t="s">
        <v>99</v>
      </c>
      <c r="O76" s="27" t="s">
        <v>99</v>
      </c>
      <c r="P76" s="27" t="s">
        <v>99</v>
      </c>
      <c r="Q76" s="27" t="s">
        <v>99</v>
      </c>
      <c r="R76" s="27" t="s">
        <v>99</v>
      </c>
      <c r="S76" s="27" t="s">
        <v>99</v>
      </c>
      <c r="T76" s="27" t="s">
        <v>99</v>
      </c>
      <c r="U76" s="27" t="s">
        <v>99</v>
      </c>
      <c r="V76" s="27" t="s">
        <v>99</v>
      </c>
      <c r="W76" s="27" t="s">
        <v>99</v>
      </c>
      <c r="X76" s="27" t="s">
        <v>99</v>
      </c>
      <c r="Y76" s="28" t="s">
        <v>99</v>
      </c>
      <c r="Z76" s="32" t="s">
        <v>182</v>
      </c>
      <c r="AA76" s="32"/>
      <c r="AB76" s="32"/>
      <c r="AC76" s="32"/>
      <c r="AD76" s="32"/>
      <c r="AE76" s="69" t="s">
        <v>221</v>
      </c>
      <c r="AF76" s="69"/>
      <c r="AG76" s="69"/>
      <c r="AH76" s="69"/>
      <c r="AI76" s="69"/>
      <c r="AJ76" s="69"/>
      <c r="AK76" s="69"/>
      <c r="AL76" s="69"/>
      <c r="AM76" s="69"/>
      <c r="AN76" s="69"/>
      <c r="AO76" s="60">
        <v>183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</row>
    <row r="77" spans="1:79" ht="13.5">
      <c r="A77" s="32">
        <v>3</v>
      </c>
      <c r="B77" s="32"/>
      <c r="C77" s="32"/>
      <c r="D77" s="32"/>
      <c r="E77" s="32"/>
      <c r="F77" s="32"/>
      <c r="G77" s="33"/>
      <c r="H77" s="34"/>
      <c r="I77" s="34"/>
      <c r="J77" s="34"/>
      <c r="K77" s="34"/>
      <c r="L77" s="35"/>
      <c r="M77" s="66" t="s">
        <v>100</v>
      </c>
      <c r="N77" s="67" t="s">
        <v>100</v>
      </c>
      <c r="O77" s="67" t="s">
        <v>100</v>
      </c>
      <c r="P77" s="67" t="s">
        <v>100</v>
      </c>
      <c r="Q77" s="67" t="s">
        <v>100</v>
      </c>
      <c r="R77" s="67" t="s">
        <v>100</v>
      </c>
      <c r="S77" s="67" t="s">
        <v>100</v>
      </c>
      <c r="T77" s="67" t="s">
        <v>100</v>
      </c>
      <c r="U77" s="67" t="s">
        <v>100</v>
      </c>
      <c r="V77" s="67" t="s">
        <v>100</v>
      </c>
      <c r="W77" s="67" t="s">
        <v>100</v>
      </c>
      <c r="X77" s="67" t="s">
        <v>100</v>
      </c>
      <c r="Y77" s="68" t="s">
        <v>100</v>
      </c>
      <c r="Z77" s="16"/>
      <c r="AA77" s="16"/>
      <c r="AB77" s="16"/>
      <c r="AC77" s="16"/>
      <c r="AD77" s="1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CA77" s="1" t="s">
        <v>54</v>
      </c>
    </row>
    <row r="78" spans="1:79" ht="16.5" customHeight="1">
      <c r="A78" s="32"/>
      <c r="B78" s="32"/>
      <c r="C78" s="32"/>
      <c r="D78" s="32"/>
      <c r="E78" s="32"/>
      <c r="F78" s="32"/>
      <c r="G78" s="33"/>
      <c r="H78" s="34"/>
      <c r="I78" s="34"/>
      <c r="J78" s="34"/>
      <c r="K78" s="34"/>
      <c r="L78" s="35"/>
      <c r="M78" s="53" t="s">
        <v>101</v>
      </c>
      <c r="N78" s="54" t="s">
        <v>101</v>
      </c>
      <c r="O78" s="54" t="s">
        <v>101</v>
      </c>
      <c r="P78" s="54" t="s">
        <v>101</v>
      </c>
      <c r="Q78" s="54" t="s">
        <v>101</v>
      </c>
      <c r="R78" s="54" t="s">
        <v>101</v>
      </c>
      <c r="S78" s="54" t="s">
        <v>101</v>
      </c>
      <c r="T78" s="54" t="s">
        <v>101</v>
      </c>
      <c r="U78" s="54" t="s">
        <v>101</v>
      </c>
      <c r="V78" s="54" t="s">
        <v>101</v>
      </c>
      <c r="W78" s="54" t="s">
        <v>101</v>
      </c>
      <c r="X78" s="54" t="s">
        <v>101</v>
      </c>
      <c r="Y78" s="55" t="s">
        <v>101</v>
      </c>
      <c r="Z78" s="32" t="s">
        <v>78</v>
      </c>
      <c r="AA78" s="32"/>
      <c r="AB78" s="32"/>
      <c r="AC78" s="32"/>
      <c r="AD78" s="32"/>
      <c r="AE78" s="17" t="s">
        <v>80</v>
      </c>
      <c r="AF78" s="17"/>
      <c r="AG78" s="17"/>
      <c r="AH78" s="17"/>
      <c r="AI78" s="17"/>
      <c r="AJ78" s="17"/>
      <c r="AK78" s="17"/>
      <c r="AL78" s="17"/>
      <c r="AM78" s="17"/>
      <c r="AN78" s="17"/>
      <c r="AO78" s="60">
        <f>AC44/(AO70+AO71+AO72)*1000</f>
        <v>32706.7343829355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CA78" s="1" t="s">
        <v>53</v>
      </c>
    </row>
    <row r="79" spans="1:55" ht="49.5" customHeight="1">
      <c r="A79" s="32"/>
      <c r="B79" s="32"/>
      <c r="C79" s="32"/>
      <c r="D79" s="32"/>
      <c r="E79" s="32"/>
      <c r="F79" s="32"/>
      <c r="G79" s="33"/>
      <c r="H79" s="34"/>
      <c r="I79" s="34"/>
      <c r="J79" s="34"/>
      <c r="K79" s="34"/>
      <c r="L79" s="35"/>
      <c r="M79" s="53" t="s">
        <v>183</v>
      </c>
      <c r="N79" s="54" t="s">
        <v>102</v>
      </c>
      <c r="O79" s="54" t="s">
        <v>102</v>
      </c>
      <c r="P79" s="54" t="s">
        <v>102</v>
      </c>
      <c r="Q79" s="54" t="s">
        <v>102</v>
      </c>
      <c r="R79" s="54" t="s">
        <v>102</v>
      </c>
      <c r="S79" s="54" t="s">
        <v>102</v>
      </c>
      <c r="T79" s="54" t="s">
        <v>102</v>
      </c>
      <c r="U79" s="54" t="s">
        <v>102</v>
      </c>
      <c r="V79" s="54" t="s">
        <v>102</v>
      </c>
      <c r="W79" s="54" t="s">
        <v>102</v>
      </c>
      <c r="X79" s="54" t="s">
        <v>102</v>
      </c>
      <c r="Y79" s="55" t="s">
        <v>102</v>
      </c>
      <c r="Z79" s="32" t="s">
        <v>78</v>
      </c>
      <c r="AA79" s="32"/>
      <c r="AB79" s="32"/>
      <c r="AC79" s="32"/>
      <c r="AD79" s="32"/>
      <c r="AE79" s="17" t="s">
        <v>80</v>
      </c>
      <c r="AF79" s="17"/>
      <c r="AG79" s="17"/>
      <c r="AH79" s="17"/>
      <c r="AI79" s="17"/>
      <c r="AJ79" s="17"/>
      <c r="AK79" s="17"/>
      <c r="AL79" s="17"/>
      <c r="AM79" s="17"/>
      <c r="AN79" s="17"/>
      <c r="AO79" s="65">
        <v>7650.27</v>
      </c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</row>
    <row r="80" spans="1:79" ht="13.5">
      <c r="A80" s="32"/>
      <c r="B80" s="32"/>
      <c r="C80" s="32"/>
      <c r="D80" s="32"/>
      <c r="E80" s="32"/>
      <c r="F80" s="32"/>
      <c r="G80" s="33"/>
      <c r="H80" s="34"/>
      <c r="I80" s="34"/>
      <c r="J80" s="34"/>
      <c r="K80" s="34"/>
      <c r="L80" s="35"/>
      <c r="M80" s="53" t="s">
        <v>185</v>
      </c>
      <c r="N80" s="54" t="s">
        <v>103</v>
      </c>
      <c r="O80" s="54" t="s">
        <v>103</v>
      </c>
      <c r="P80" s="54" t="s">
        <v>103</v>
      </c>
      <c r="Q80" s="54" t="s">
        <v>103</v>
      </c>
      <c r="R80" s="54" t="s">
        <v>103</v>
      </c>
      <c r="S80" s="54" t="s">
        <v>103</v>
      </c>
      <c r="T80" s="54" t="s">
        <v>103</v>
      </c>
      <c r="U80" s="54" t="s">
        <v>103</v>
      </c>
      <c r="V80" s="54" t="s">
        <v>103</v>
      </c>
      <c r="W80" s="54" t="s">
        <v>103</v>
      </c>
      <c r="X80" s="54" t="s">
        <v>103</v>
      </c>
      <c r="Y80" s="55" t="s">
        <v>103</v>
      </c>
      <c r="Z80" s="16" t="s">
        <v>112</v>
      </c>
      <c r="AA80" s="16"/>
      <c r="AB80" s="16"/>
      <c r="AC80" s="16"/>
      <c r="AD80" s="16"/>
      <c r="AE80" s="17" t="s">
        <v>79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60">
        <v>160064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CA80" s="1" t="s">
        <v>54</v>
      </c>
    </row>
    <row r="81" spans="1:79" ht="30" customHeight="1">
      <c r="A81" s="32"/>
      <c r="B81" s="32"/>
      <c r="C81" s="32"/>
      <c r="D81" s="32"/>
      <c r="E81" s="32"/>
      <c r="F81" s="32"/>
      <c r="G81" s="33"/>
      <c r="H81" s="34"/>
      <c r="I81" s="34"/>
      <c r="J81" s="34"/>
      <c r="K81" s="34"/>
      <c r="L81" s="35"/>
      <c r="M81" s="53" t="s">
        <v>104</v>
      </c>
      <c r="N81" s="54" t="s">
        <v>104</v>
      </c>
      <c r="O81" s="54" t="s">
        <v>104</v>
      </c>
      <c r="P81" s="54" t="s">
        <v>104</v>
      </c>
      <c r="Q81" s="54" t="s">
        <v>104</v>
      </c>
      <c r="R81" s="54" t="s">
        <v>104</v>
      </c>
      <c r="S81" s="54" t="s">
        <v>104</v>
      </c>
      <c r="T81" s="54" t="s">
        <v>104</v>
      </c>
      <c r="U81" s="54" t="s">
        <v>104</v>
      </c>
      <c r="V81" s="54" t="s">
        <v>104</v>
      </c>
      <c r="W81" s="54" t="s">
        <v>104</v>
      </c>
      <c r="X81" s="54" t="s">
        <v>104</v>
      </c>
      <c r="Y81" s="55" t="s">
        <v>104</v>
      </c>
      <c r="Z81" s="32" t="s">
        <v>112</v>
      </c>
      <c r="AA81" s="32"/>
      <c r="AB81" s="32"/>
      <c r="AC81" s="32"/>
      <c r="AD81" s="32"/>
      <c r="AE81" s="17" t="s">
        <v>79</v>
      </c>
      <c r="AF81" s="17"/>
      <c r="AG81" s="17"/>
      <c r="AH81" s="17"/>
      <c r="AI81" s="17"/>
      <c r="AJ81" s="17"/>
      <c r="AK81" s="17"/>
      <c r="AL81" s="17"/>
      <c r="AM81" s="17"/>
      <c r="AN81" s="17"/>
      <c r="AO81" s="60">
        <v>14350</v>
      </c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CA81" s="1" t="s">
        <v>53</v>
      </c>
    </row>
    <row r="82" spans="1:55" ht="15.75" customHeight="1">
      <c r="A82" s="32">
        <v>4</v>
      </c>
      <c r="B82" s="32"/>
      <c r="C82" s="32"/>
      <c r="D82" s="32"/>
      <c r="E82" s="32"/>
      <c r="F82" s="32"/>
      <c r="G82" s="33"/>
      <c r="H82" s="34"/>
      <c r="I82" s="34"/>
      <c r="J82" s="34"/>
      <c r="K82" s="34"/>
      <c r="L82" s="35"/>
      <c r="M82" s="66" t="s">
        <v>105</v>
      </c>
      <c r="N82" s="67" t="s">
        <v>105</v>
      </c>
      <c r="O82" s="67" t="s">
        <v>105</v>
      </c>
      <c r="P82" s="67" t="s">
        <v>105</v>
      </c>
      <c r="Q82" s="67" t="s">
        <v>105</v>
      </c>
      <c r="R82" s="67" t="s">
        <v>105</v>
      </c>
      <c r="S82" s="67" t="s">
        <v>105</v>
      </c>
      <c r="T82" s="67" t="s">
        <v>105</v>
      </c>
      <c r="U82" s="67" t="s">
        <v>105</v>
      </c>
      <c r="V82" s="67" t="s">
        <v>105</v>
      </c>
      <c r="W82" s="67" t="s">
        <v>105</v>
      </c>
      <c r="X82" s="67" t="s">
        <v>105</v>
      </c>
      <c r="Y82" s="68" t="s">
        <v>105</v>
      </c>
      <c r="Z82" s="32"/>
      <c r="AA82" s="32"/>
      <c r="AB82" s="32"/>
      <c r="AC82" s="32"/>
      <c r="AD82" s="32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</row>
    <row r="83" spans="1:55" ht="27" customHeight="1">
      <c r="A83" s="32"/>
      <c r="B83" s="32"/>
      <c r="C83" s="32"/>
      <c r="D83" s="32"/>
      <c r="E83" s="32"/>
      <c r="F83" s="32"/>
      <c r="G83" s="33"/>
      <c r="H83" s="34"/>
      <c r="I83" s="34"/>
      <c r="J83" s="34"/>
      <c r="K83" s="34"/>
      <c r="L83" s="35"/>
      <c r="M83" s="53" t="s">
        <v>184</v>
      </c>
      <c r="N83" s="54" t="s">
        <v>106</v>
      </c>
      <c r="O83" s="54" t="s">
        <v>106</v>
      </c>
      <c r="P83" s="54" t="s">
        <v>106</v>
      </c>
      <c r="Q83" s="54" t="s">
        <v>106</v>
      </c>
      <c r="R83" s="54" t="s">
        <v>106</v>
      </c>
      <c r="S83" s="54" t="s">
        <v>106</v>
      </c>
      <c r="T83" s="54" t="s">
        <v>106</v>
      </c>
      <c r="U83" s="54" t="s">
        <v>106</v>
      </c>
      <c r="V83" s="54" t="s">
        <v>106</v>
      </c>
      <c r="W83" s="54" t="s">
        <v>106</v>
      </c>
      <c r="X83" s="54" t="s">
        <v>106</v>
      </c>
      <c r="Y83" s="55" t="s">
        <v>106</v>
      </c>
      <c r="Z83" s="16" t="s">
        <v>113</v>
      </c>
      <c r="AA83" s="16"/>
      <c r="AB83" s="16"/>
      <c r="AC83" s="16"/>
      <c r="AD83" s="16"/>
      <c r="AE83" s="17" t="s">
        <v>79</v>
      </c>
      <c r="AF83" s="17"/>
      <c r="AG83" s="17"/>
      <c r="AH83" s="17"/>
      <c r="AI83" s="17"/>
      <c r="AJ83" s="17"/>
      <c r="AK83" s="17"/>
      <c r="AL83" s="17"/>
      <c r="AM83" s="17"/>
      <c r="AN83" s="17"/>
      <c r="AO83" s="65">
        <v>100</v>
      </c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</row>
    <row r="84" spans="1:79" ht="30.75" customHeight="1">
      <c r="A84" s="32"/>
      <c r="B84" s="32"/>
      <c r="C84" s="32"/>
      <c r="D84" s="32"/>
      <c r="E84" s="32"/>
      <c r="F84" s="32"/>
      <c r="G84" s="33"/>
      <c r="H84" s="34"/>
      <c r="I84" s="34"/>
      <c r="J84" s="34"/>
      <c r="K84" s="34"/>
      <c r="L84" s="35"/>
      <c r="M84" s="53" t="s">
        <v>209</v>
      </c>
      <c r="N84" s="54" t="s">
        <v>107</v>
      </c>
      <c r="O84" s="54" t="s">
        <v>107</v>
      </c>
      <c r="P84" s="54" t="s">
        <v>107</v>
      </c>
      <c r="Q84" s="54" t="s">
        <v>107</v>
      </c>
      <c r="R84" s="54" t="s">
        <v>107</v>
      </c>
      <c r="S84" s="54" t="s">
        <v>107</v>
      </c>
      <c r="T84" s="54" t="s">
        <v>107</v>
      </c>
      <c r="U84" s="54" t="s">
        <v>107</v>
      </c>
      <c r="V84" s="54" t="s">
        <v>107</v>
      </c>
      <c r="W84" s="54" t="s">
        <v>107</v>
      </c>
      <c r="X84" s="54" t="s">
        <v>107</v>
      </c>
      <c r="Y84" s="55" t="s">
        <v>107</v>
      </c>
      <c r="Z84" s="16" t="s">
        <v>113</v>
      </c>
      <c r="AA84" s="16"/>
      <c r="AB84" s="16"/>
      <c r="AC84" s="16"/>
      <c r="AD84" s="16"/>
      <c r="AE84" s="17" t="s">
        <v>79</v>
      </c>
      <c r="AF84" s="17"/>
      <c r="AG84" s="17"/>
      <c r="AH84" s="17"/>
      <c r="AI84" s="17"/>
      <c r="AJ84" s="17"/>
      <c r="AK84" s="17"/>
      <c r="AL84" s="17"/>
      <c r="AM84" s="17"/>
      <c r="AN84" s="17"/>
      <c r="AO84" s="65">
        <v>100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CA84" s="1" t="s">
        <v>54</v>
      </c>
    </row>
    <row r="85" spans="1:79" ht="30" customHeight="1">
      <c r="A85" s="32"/>
      <c r="B85" s="32"/>
      <c r="C85" s="32"/>
      <c r="D85" s="32"/>
      <c r="E85" s="32"/>
      <c r="F85" s="32"/>
      <c r="G85" s="33"/>
      <c r="H85" s="34"/>
      <c r="I85" s="34"/>
      <c r="J85" s="34"/>
      <c r="K85" s="34"/>
      <c r="L85" s="35"/>
      <c r="M85" s="53" t="s">
        <v>108</v>
      </c>
      <c r="N85" s="54" t="s">
        <v>108</v>
      </c>
      <c r="O85" s="54" t="s">
        <v>108</v>
      </c>
      <c r="P85" s="54" t="s">
        <v>108</v>
      </c>
      <c r="Q85" s="54" t="s">
        <v>108</v>
      </c>
      <c r="R85" s="54" t="s">
        <v>108</v>
      </c>
      <c r="S85" s="54" t="s">
        <v>108</v>
      </c>
      <c r="T85" s="54" t="s">
        <v>108</v>
      </c>
      <c r="U85" s="54" t="s">
        <v>108</v>
      </c>
      <c r="V85" s="54" t="s">
        <v>108</v>
      </c>
      <c r="W85" s="54" t="s">
        <v>108</v>
      </c>
      <c r="X85" s="54" t="s">
        <v>108</v>
      </c>
      <c r="Y85" s="55" t="s">
        <v>108</v>
      </c>
      <c r="Z85" s="16" t="s">
        <v>113</v>
      </c>
      <c r="AA85" s="16"/>
      <c r="AB85" s="16"/>
      <c r="AC85" s="16"/>
      <c r="AD85" s="16"/>
      <c r="AE85" s="17" t="s">
        <v>79</v>
      </c>
      <c r="AF85" s="17"/>
      <c r="AG85" s="17"/>
      <c r="AH85" s="17"/>
      <c r="AI85" s="17"/>
      <c r="AJ85" s="17"/>
      <c r="AK85" s="17"/>
      <c r="AL85" s="17"/>
      <c r="AM85" s="17"/>
      <c r="AN85" s="17"/>
      <c r="AO85" s="65">
        <v>100</v>
      </c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CA85" s="1" t="s">
        <v>53</v>
      </c>
    </row>
    <row r="87" spans="1:65" s="2" customFormat="1" ht="18.75" customHeight="1">
      <c r="A87" s="45" t="s">
        <v>63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</row>
    <row r="88" spans="1:64" ht="9.75" customHeight="1">
      <c r="A88" s="30" t="s">
        <v>71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</row>
    <row r="89" spans="1:65" ht="37.5" customHeight="1">
      <c r="A89" s="75" t="s">
        <v>23</v>
      </c>
      <c r="B89" s="76"/>
      <c r="C89" s="76"/>
      <c r="D89" s="31" t="s">
        <v>22</v>
      </c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75" t="s">
        <v>10</v>
      </c>
      <c r="R89" s="76"/>
      <c r="S89" s="76"/>
      <c r="T89" s="77"/>
      <c r="U89" s="31" t="s">
        <v>21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 t="s">
        <v>32</v>
      </c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 t="s">
        <v>33</v>
      </c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 t="s">
        <v>20</v>
      </c>
      <c r="BF89" s="31"/>
      <c r="BG89" s="31"/>
      <c r="BH89" s="31"/>
      <c r="BI89" s="31"/>
      <c r="BJ89" s="31"/>
      <c r="BK89" s="31"/>
      <c r="BL89" s="31"/>
      <c r="BM89" s="31"/>
    </row>
    <row r="90" spans="1:65" ht="33.75" customHeight="1">
      <c r="A90" s="78"/>
      <c r="B90" s="79"/>
      <c r="C90" s="79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78"/>
      <c r="R90" s="79"/>
      <c r="S90" s="79"/>
      <c r="T90" s="80"/>
      <c r="U90" s="31" t="s">
        <v>16</v>
      </c>
      <c r="V90" s="31"/>
      <c r="W90" s="31"/>
      <c r="X90" s="31"/>
      <c r="Y90" s="31" t="s">
        <v>15</v>
      </c>
      <c r="Z90" s="31"/>
      <c r="AA90" s="31"/>
      <c r="AB90" s="31"/>
      <c r="AC90" s="31" t="s">
        <v>14</v>
      </c>
      <c r="AD90" s="31"/>
      <c r="AE90" s="31"/>
      <c r="AF90" s="31"/>
      <c r="AG90" s="31" t="s">
        <v>16</v>
      </c>
      <c r="AH90" s="31"/>
      <c r="AI90" s="31"/>
      <c r="AJ90" s="31"/>
      <c r="AK90" s="31" t="s">
        <v>15</v>
      </c>
      <c r="AL90" s="31"/>
      <c r="AM90" s="31"/>
      <c r="AN90" s="31"/>
      <c r="AO90" s="31" t="s">
        <v>14</v>
      </c>
      <c r="AP90" s="31"/>
      <c r="AQ90" s="31"/>
      <c r="AR90" s="31"/>
      <c r="AS90" s="31" t="s">
        <v>16</v>
      </c>
      <c r="AT90" s="31"/>
      <c r="AU90" s="31"/>
      <c r="AV90" s="31"/>
      <c r="AW90" s="31" t="s">
        <v>15</v>
      </c>
      <c r="AX90" s="31"/>
      <c r="AY90" s="31"/>
      <c r="AZ90" s="31"/>
      <c r="BA90" s="31" t="s">
        <v>14</v>
      </c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</row>
    <row r="91" spans="1:65" ht="15" customHeight="1">
      <c r="A91" s="81">
        <v>1</v>
      </c>
      <c r="B91" s="82"/>
      <c r="C91" s="82"/>
      <c r="D91" s="31">
        <v>2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81">
        <v>3</v>
      </c>
      <c r="R91" s="82"/>
      <c r="S91" s="82"/>
      <c r="T91" s="83"/>
      <c r="U91" s="31">
        <v>4</v>
      </c>
      <c r="V91" s="31"/>
      <c r="W91" s="31"/>
      <c r="X91" s="31"/>
      <c r="Y91" s="31">
        <v>5</v>
      </c>
      <c r="Z91" s="31"/>
      <c r="AA91" s="31"/>
      <c r="AB91" s="31"/>
      <c r="AC91" s="31">
        <v>6</v>
      </c>
      <c r="AD91" s="31"/>
      <c r="AE91" s="31"/>
      <c r="AF91" s="31"/>
      <c r="AG91" s="31">
        <v>7</v>
      </c>
      <c r="AH91" s="31"/>
      <c r="AI91" s="31"/>
      <c r="AJ91" s="31"/>
      <c r="AK91" s="31">
        <v>8</v>
      </c>
      <c r="AL91" s="31"/>
      <c r="AM91" s="31"/>
      <c r="AN91" s="31"/>
      <c r="AO91" s="31">
        <v>9</v>
      </c>
      <c r="AP91" s="31"/>
      <c r="AQ91" s="31"/>
      <c r="AR91" s="31"/>
      <c r="AS91" s="31">
        <v>10</v>
      </c>
      <c r="AT91" s="31"/>
      <c r="AU91" s="31"/>
      <c r="AV91" s="31"/>
      <c r="AW91" s="31">
        <v>11</v>
      </c>
      <c r="AX91" s="31"/>
      <c r="AY91" s="31"/>
      <c r="AZ91" s="31"/>
      <c r="BA91" s="31">
        <v>12</v>
      </c>
      <c r="BB91" s="31"/>
      <c r="BC91" s="31"/>
      <c r="BD91" s="31"/>
      <c r="BE91" s="31">
        <v>13</v>
      </c>
      <c r="BF91" s="31"/>
      <c r="BG91" s="31"/>
      <c r="BH91" s="31"/>
      <c r="BI91" s="31"/>
      <c r="BJ91" s="31"/>
      <c r="BK91" s="31"/>
      <c r="BL91" s="31"/>
      <c r="BM91" s="31"/>
    </row>
    <row r="92" spans="1:79" ht="12.75" customHeight="1" hidden="1">
      <c r="A92" s="84" t="s">
        <v>57</v>
      </c>
      <c r="B92" s="85"/>
      <c r="C92" s="85"/>
      <c r="D92" s="17" t="s">
        <v>42</v>
      </c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84" t="s">
        <v>40</v>
      </c>
      <c r="R92" s="85"/>
      <c r="S92" s="85"/>
      <c r="T92" s="86"/>
      <c r="U92" s="65" t="s">
        <v>58</v>
      </c>
      <c r="V92" s="65"/>
      <c r="W92" s="65"/>
      <c r="X92" s="65"/>
      <c r="Y92" s="65" t="s">
        <v>59</v>
      </c>
      <c r="Z92" s="65"/>
      <c r="AA92" s="65"/>
      <c r="AB92" s="65"/>
      <c r="AC92" s="65" t="s">
        <v>46</v>
      </c>
      <c r="AD92" s="65"/>
      <c r="AE92" s="65"/>
      <c r="AF92" s="65"/>
      <c r="AG92" s="65" t="s">
        <v>43</v>
      </c>
      <c r="AH92" s="65"/>
      <c r="AI92" s="65"/>
      <c r="AJ92" s="65"/>
      <c r="AK92" s="65" t="s">
        <v>44</v>
      </c>
      <c r="AL92" s="65"/>
      <c r="AM92" s="65"/>
      <c r="AN92" s="65"/>
      <c r="AO92" s="65" t="s">
        <v>46</v>
      </c>
      <c r="AP92" s="65"/>
      <c r="AQ92" s="65"/>
      <c r="AR92" s="65"/>
      <c r="AS92" s="65" t="s">
        <v>60</v>
      </c>
      <c r="AT92" s="65"/>
      <c r="AU92" s="65"/>
      <c r="AV92" s="65"/>
      <c r="AW92" s="65" t="s">
        <v>61</v>
      </c>
      <c r="AX92" s="65"/>
      <c r="AY92" s="65"/>
      <c r="AZ92" s="65"/>
      <c r="BA92" s="65" t="s">
        <v>46</v>
      </c>
      <c r="BB92" s="65"/>
      <c r="BC92" s="65"/>
      <c r="BD92" s="65"/>
      <c r="BE92" s="17" t="s">
        <v>62</v>
      </c>
      <c r="BF92" s="17"/>
      <c r="BG92" s="17"/>
      <c r="BH92" s="17"/>
      <c r="BI92" s="17"/>
      <c r="BJ92" s="17"/>
      <c r="BK92" s="17"/>
      <c r="BL92" s="17"/>
      <c r="BM92" s="17"/>
      <c r="CA92" s="1" t="s">
        <v>55</v>
      </c>
    </row>
    <row r="93" spans="1:79" s="5" customFormat="1" ht="12.75">
      <c r="A93" s="18" t="s">
        <v>69</v>
      </c>
      <c r="B93" s="19"/>
      <c r="C93" s="19"/>
      <c r="D93" s="20" t="s">
        <v>186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1" t="s">
        <v>69</v>
      </c>
      <c r="R93" s="22"/>
      <c r="S93" s="22"/>
      <c r="T93" s="23"/>
      <c r="U93" s="24"/>
      <c r="V93" s="24"/>
      <c r="W93" s="24"/>
      <c r="X93" s="24"/>
      <c r="Y93" s="24"/>
      <c r="Z93" s="24"/>
      <c r="AA93" s="24"/>
      <c r="AB93" s="24"/>
      <c r="AC93" s="24">
        <f>U93+Y93</f>
        <v>0</v>
      </c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>
        <f>AG93+AK93</f>
        <v>0</v>
      </c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>
        <f>AS93+AW93</f>
        <v>0</v>
      </c>
      <c r="BB93" s="24"/>
      <c r="BC93" s="24"/>
      <c r="BD93" s="24"/>
      <c r="BE93" s="20" t="s">
        <v>69</v>
      </c>
      <c r="BF93" s="20"/>
      <c r="BG93" s="20"/>
      <c r="BH93" s="20"/>
      <c r="BI93" s="20"/>
      <c r="BJ93" s="20"/>
      <c r="BK93" s="20"/>
      <c r="BL93" s="20"/>
      <c r="BM93" s="20"/>
      <c r="CA93" s="5" t="s">
        <v>56</v>
      </c>
    </row>
    <row r="94" spans="1:3" ht="12.75">
      <c r="A94" s="6"/>
      <c r="B94" s="6"/>
      <c r="C94" s="6"/>
    </row>
    <row r="95" spans="1:64" ht="12.75" customHeight="1">
      <c r="A95" s="14" t="s">
        <v>34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64" ht="15.75" customHeight="1">
      <c r="A96" s="14" t="s">
        <v>35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5.75" customHeight="1">
      <c r="A97" s="14" t="s">
        <v>36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59" ht="31.5" customHeight="1">
      <c r="A99" s="87" t="s">
        <v>155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7"/>
      <c r="AO99" s="89" t="s">
        <v>156</v>
      </c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</row>
    <row r="100" spans="23:59" ht="12.75">
      <c r="W100" s="90" t="s">
        <v>37</v>
      </c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O100" s="90" t="s">
        <v>38</v>
      </c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</row>
    <row r="101" spans="1:6" ht="15.75" customHeight="1">
      <c r="A101" s="47" t="s">
        <v>24</v>
      </c>
      <c r="B101" s="47"/>
      <c r="C101" s="47"/>
      <c r="D101" s="47"/>
      <c r="E101" s="47"/>
      <c r="F101" s="47"/>
    </row>
    <row r="103" spans="1:59" ht="34.5" customHeight="1">
      <c r="A103" s="87" t="s">
        <v>224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7"/>
      <c r="AO103" s="89" t="s">
        <v>223</v>
      </c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</row>
    <row r="104" spans="23:59" ht="12.75">
      <c r="W104" s="90" t="s">
        <v>37</v>
      </c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O104" s="90" t="s">
        <v>38</v>
      </c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</row>
  </sheetData>
  <sheetProtection/>
  <mergeCells count="353">
    <mergeCell ref="A52:P52"/>
    <mergeCell ref="Q52:X52"/>
    <mergeCell ref="Y52:AF52"/>
    <mergeCell ref="AG52:AN52"/>
    <mergeCell ref="AO52:AV52"/>
    <mergeCell ref="W104:AM104"/>
    <mergeCell ref="AO104:BG104"/>
    <mergeCell ref="AS93:AV93"/>
    <mergeCell ref="AW93:AZ93"/>
    <mergeCell ref="BA93:BD93"/>
    <mergeCell ref="A29:BL29"/>
    <mergeCell ref="A101:F101"/>
    <mergeCell ref="A103:V103"/>
    <mergeCell ref="W103:AM103"/>
    <mergeCell ref="AO103:BG103"/>
    <mergeCell ref="A99:V99"/>
    <mergeCell ref="W99:AM99"/>
    <mergeCell ref="AO99:BG99"/>
    <mergeCell ref="W100:AM100"/>
    <mergeCell ref="AO100:BG100"/>
    <mergeCell ref="BE93:BM93"/>
    <mergeCell ref="AC93:AF93"/>
    <mergeCell ref="AG93:AJ93"/>
    <mergeCell ref="AK93:AN93"/>
    <mergeCell ref="AO93:AR93"/>
    <mergeCell ref="AW92:AZ92"/>
    <mergeCell ref="BA92:BD92"/>
    <mergeCell ref="BE92:BM92"/>
    <mergeCell ref="BE91:BM91"/>
    <mergeCell ref="A92:C92"/>
    <mergeCell ref="D92:P92"/>
    <mergeCell ref="Q92:T92"/>
    <mergeCell ref="U92:X92"/>
    <mergeCell ref="Y92:AB92"/>
    <mergeCell ref="AC92:AF92"/>
    <mergeCell ref="AG92:AJ92"/>
    <mergeCell ref="AK92:AN92"/>
    <mergeCell ref="AO92:AR92"/>
    <mergeCell ref="AO91:AR91"/>
    <mergeCell ref="AS91:AV91"/>
    <mergeCell ref="AG91:AJ91"/>
    <mergeCell ref="AK91:AN91"/>
    <mergeCell ref="AS92:AV92"/>
    <mergeCell ref="AW91:AZ91"/>
    <mergeCell ref="BA91:BD91"/>
    <mergeCell ref="AW90:AZ90"/>
    <mergeCell ref="BA90:BD90"/>
    <mergeCell ref="A91:C91"/>
    <mergeCell ref="D91:P91"/>
    <mergeCell ref="Q91:T91"/>
    <mergeCell ref="U91:X91"/>
    <mergeCell ref="Y91:AB91"/>
    <mergeCell ref="AC91:AF91"/>
    <mergeCell ref="A89:C90"/>
    <mergeCell ref="AG89:AR89"/>
    <mergeCell ref="AS89:BD89"/>
    <mergeCell ref="BE89:BM90"/>
    <mergeCell ref="U90:X90"/>
    <mergeCell ref="Y90:AB90"/>
    <mergeCell ref="AC90:AF90"/>
    <mergeCell ref="AG90:AJ90"/>
    <mergeCell ref="AK90:AN90"/>
    <mergeCell ref="AO90:AR90"/>
    <mergeCell ref="AS90:AV90"/>
    <mergeCell ref="D89:P90"/>
    <mergeCell ref="Q89:T90"/>
    <mergeCell ref="U89:AF89"/>
    <mergeCell ref="AE85:AN85"/>
    <mergeCell ref="AO85:BC85"/>
    <mergeCell ref="A87:BM87"/>
    <mergeCell ref="A88:BL88"/>
    <mergeCell ref="A85:F85"/>
    <mergeCell ref="G85:L85"/>
    <mergeCell ref="M85:Y85"/>
    <mergeCell ref="Z85:AD85"/>
    <mergeCell ref="AO83:BC83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AE81:AN81"/>
    <mergeCell ref="AO81:BC81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O53:AV53"/>
    <mergeCell ref="A56:BL56"/>
    <mergeCell ref="A57:BL57"/>
    <mergeCell ref="A80:F80"/>
    <mergeCell ref="G80:L80"/>
    <mergeCell ref="M80:Y80"/>
    <mergeCell ref="Z80:AD80"/>
    <mergeCell ref="AE80:AN80"/>
    <mergeCell ref="AO80:BC80"/>
    <mergeCell ref="A53:P53"/>
    <mergeCell ref="Q53:X53"/>
    <mergeCell ref="Y53:AF53"/>
    <mergeCell ref="AG53:AN53"/>
    <mergeCell ref="AE79:AN79"/>
    <mergeCell ref="AO79:BC79"/>
    <mergeCell ref="A79:F79"/>
    <mergeCell ref="G79:L79"/>
    <mergeCell ref="M79:Y79"/>
    <mergeCell ref="AO48:AV49"/>
    <mergeCell ref="AO50:AV50"/>
    <mergeCell ref="A51:P51"/>
    <mergeCell ref="Q51:X51"/>
    <mergeCell ref="Y51:AF51"/>
    <mergeCell ref="AG51:AN51"/>
    <mergeCell ref="AO51:AV51"/>
    <mergeCell ref="A78:F78"/>
    <mergeCell ref="Z79:AD79"/>
    <mergeCell ref="AS43:AZ43"/>
    <mergeCell ref="A44:C44"/>
    <mergeCell ref="D44:I44"/>
    <mergeCell ref="J44:O44"/>
    <mergeCell ref="P44:AB44"/>
    <mergeCell ref="AC44:AJ44"/>
    <mergeCell ref="AK44:AR44"/>
    <mergeCell ref="AS44:AZ44"/>
    <mergeCell ref="A43:C43"/>
    <mergeCell ref="D43:I43"/>
    <mergeCell ref="J43:O43"/>
    <mergeCell ref="P43:AB43"/>
    <mergeCell ref="AC42:AJ42"/>
    <mergeCell ref="AK42:AR42"/>
    <mergeCell ref="AC43:AJ43"/>
    <mergeCell ref="AK43:AR43"/>
    <mergeCell ref="AS42:AZ42"/>
    <mergeCell ref="D40:I41"/>
    <mergeCell ref="J40:O41"/>
    <mergeCell ref="P40:AB41"/>
    <mergeCell ref="AC40:AJ41"/>
    <mergeCell ref="A42:C42"/>
    <mergeCell ref="D42:I42"/>
    <mergeCell ref="J42:O42"/>
    <mergeCell ref="P42:AB42"/>
    <mergeCell ref="A38:BL38"/>
    <mergeCell ref="A40:C41"/>
    <mergeCell ref="AK40:AR41"/>
    <mergeCell ref="AS40:AZ41"/>
    <mergeCell ref="A35:F35"/>
    <mergeCell ref="G35:L35"/>
    <mergeCell ref="M35:R35"/>
    <mergeCell ref="S35:BL35"/>
    <mergeCell ref="A23:BL23"/>
    <mergeCell ref="A25:BL25"/>
    <mergeCell ref="A26:BL26"/>
    <mergeCell ref="A27:BL27"/>
    <mergeCell ref="A16:K16"/>
    <mergeCell ref="L16:AB16"/>
    <mergeCell ref="AC16:BL16"/>
    <mergeCell ref="A17:T17"/>
    <mergeCell ref="U17:X17"/>
    <mergeCell ref="Y17:AM17"/>
    <mergeCell ref="AE78:AN78"/>
    <mergeCell ref="AO74:BC74"/>
    <mergeCell ref="AE75:AN75"/>
    <mergeCell ref="AO75:BC75"/>
    <mergeCell ref="AE72:AN72"/>
    <mergeCell ref="G78:L78"/>
    <mergeCell ref="M78:Y78"/>
    <mergeCell ref="Z78:AD78"/>
    <mergeCell ref="AO78:BC78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4:AN74"/>
    <mergeCell ref="Z74:AD74"/>
    <mergeCell ref="A75:F75"/>
    <mergeCell ref="G75:L75"/>
    <mergeCell ref="M75:Y75"/>
    <mergeCell ref="Z75:AD75"/>
    <mergeCell ref="A74:F74"/>
    <mergeCell ref="G74:L74"/>
    <mergeCell ref="M74:Y74"/>
    <mergeCell ref="AE73:AN73"/>
    <mergeCell ref="AO73:BC73"/>
    <mergeCell ref="A73:F73"/>
    <mergeCell ref="G73:L73"/>
    <mergeCell ref="M73:Y73"/>
    <mergeCell ref="Z73:AD73"/>
    <mergeCell ref="AO72:BC72"/>
    <mergeCell ref="A72:F72"/>
    <mergeCell ref="G72:L72"/>
    <mergeCell ref="M72:Y72"/>
    <mergeCell ref="Z72:AD72"/>
    <mergeCell ref="A71:F71"/>
    <mergeCell ref="G71:L71"/>
    <mergeCell ref="M71:Y71"/>
    <mergeCell ref="Z71:AD71"/>
    <mergeCell ref="AE71:AN71"/>
    <mergeCell ref="AO71:BC71"/>
    <mergeCell ref="AE70:AN70"/>
    <mergeCell ref="AO70:BC70"/>
    <mergeCell ref="A70:F70"/>
    <mergeCell ref="G70:L70"/>
    <mergeCell ref="M70:Y70"/>
    <mergeCell ref="Z70:AD70"/>
    <mergeCell ref="AE69:AN69"/>
    <mergeCell ref="AO69:BC69"/>
    <mergeCell ref="A68:F68"/>
    <mergeCell ref="G68:L68"/>
    <mergeCell ref="A69:F69"/>
    <mergeCell ref="G69:L69"/>
    <mergeCell ref="M69:Y69"/>
    <mergeCell ref="Z69:AD69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7:F67"/>
    <mergeCell ref="G67:L67"/>
    <mergeCell ref="M67:Y67"/>
    <mergeCell ref="Z67:AD67"/>
    <mergeCell ref="A66:F66"/>
    <mergeCell ref="G66:L66"/>
    <mergeCell ref="M66:Y66"/>
    <mergeCell ref="Z66:AD66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63:F63"/>
    <mergeCell ref="G63:L63"/>
    <mergeCell ref="M63:Y63"/>
    <mergeCell ref="Z63:AD63"/>
    <mergeCell ref="AE63:AN63"/>
    <mergeCell ref="AO63:BC63"/>
    <mergeCell ref="AE61:AN61"/>
    <mergeCell ref="AO61:BC61"/>
    <mergeCell ref="AE62:AN62"/>
    <mergeCell ref="AO62:BC62"/>
    <mergeCell ref="Z61:AD61"/>
    <mergeCell ref="A62:F62"/>
    <mergeCell ref="G62:L62"/>
    <mergeCell ref="M62:Y62"/>
    <mergeCell ref="Z62:AD62"/>
    <mergeCell ref="M61:Y61"/>
    <mergeCell ref="A61:F61"/>
    <mergeCell ref="G61:L61"/>
    <mergeCell ref="A22:BL22"/>
    <mergeCell ref="A24:BL24"/>
    <mergeCell ref="AO1:BL1"/>
    <mergeCell ref="AO2:BL2"/>
    <mergeCell ref="AO3:BL3"/>
    <mergeCell ref="AO5:BL5"/>
    <mergeCell ref="AO7:BL7"/>
    <mergeCell ref="A9:BL9"/>
    <mergeCell ref="A11:B11"/>
    <mergeCell ref="C11:K11"/>
    <mergeCell ref="A10:BL10"/>
    <mergeCell ref="L11:BL11"/>
    <mergeCell ref="A12:K12"/>
    <mergeCell ref="A14:K14"/>
    <mergeCell ref="L14:BL14"/>
    <mergeCell ref="L12:BL12"/>
    <mergeCell ref="A13:B13"/>
    <mergeCell ref="C13:K13"/>
    <mergeCell ref="L13:BL13"/>
    <mergeCell ref="A15:B15"/>
    <mergeCell ref="C15:K15"/>
    <mergeCell ref="L15:AB15"/>
    <mergeCell ref="AC15:BL15"/>
    <mergeCell ref="A18:BL18"/>
    <mergeCell ref="A19:BL19"/>
    <mergeCell ref="AN17:AQ17"/>
    <mergeCell ref="AR17:BC17"/>
    <mergeCell ref="BD17:BG17"/>
    <mergeCell ref="BH17:BL17"/>
    <mergeCell ref="A20:BL20"/>
    <mergeCell ref="A21:BL21"/>
    <mergeCell ref="A28:BL28"/>
    <mergeCell ref="A30:K30"/>
    <mergeCell ref="L30:BL30"/>
    <mergeCell ref="A34:F34"/>
    <mergeCell ref="G34:L34"/>
    <mergeCell ref="A31:BL31"/>
    <mergeCell ref="A33:F33"/>
    <mergeCell ref="G33:L33"/>
    <mergeCell ref="M33:R33"/>
    <mergeCell ref="S33:BL33"/>
    <mergeCell ref="A36:F36"/>
    <mergeCell ref="G36:L36"/>
    <mergeCell ref="M36:R36"/>
    <mergeCell ref="S36:BL36"/>
    <mergeCell ref="M34:R34"/>
    <mergeCell ref="S34:BL34"/>
    <mergeCell ref="A46:BL46"/>
    <mergeCell ref="A50:P50"/>
    <mergeCell ref="Q50:X50"/>
    <mergeCell ref="Y50:AF50"/>
    <mergeCell ref="AG50:AN50"/>
    <mergeCell ref="A47:AV47"/>
    <mergeCell ref="A48:P49"/>
    <mergeCell ref="Q48:X49"/>
    <mergeCell ref="Y48:AF49"/>
    <mergeCell ref="AG48:AN49"/>
    <mergeCell ref="AE59:AN59"/>
    <mergeCell ref="AO59:BC59"/>
    <mergeCell ref="M60:Y60"/>
    <mergeCell ref="Z60:AD60"/>
    <mergeCell ref="AE60:AN60"/>
    <mergeCell ref="AO60:BC60"/>
    <mergeCell ref="A59:F59"/>
    <mergeCell ref="G59:L59"/>
    <mergeCell ref="M59:Y59"/>
    <mergeCell ref="Z59:AD59"/>
    <mergeCell ref="A60:F60"/>
    <mergeCell ref="G60:L60"/>
    <mergeCell ref="A95:BL95"/>
    <mergeCell ref="A96:BL96"/>
    <mergeCell ref="A97:BL97"/>
    <mergeCell ref="Z83:AD83"/>
    <mergeCell ref="AE83:AN83"/>
    <mergeCell ref="A93:C93"/>
    <mergeCell ref="D93:P93"/>
    <mergeCell ref="Q93:T93"/>
    <mergeCell ref="U93:X93"/>
    <mergeCell ref="Y93:AB93"/>
  </mergeCells>
  <conditionalFormatting sqref="G63:L63 G65:L65 G68:L68 G74:L74">
    <cfRule type="cellIs" priority="1" dxfId="11" operator="equal" stopIfTrue="1">
      <formula>$G59</formula>
    </cfRule>
  </conditionalFormatting>
  <conditionalFormatting sqref="G69:L69 G84:L84">
    <cfRule type="cellIs" priority="2" dxfId="11" operator="equal" stopIfTrue="1">
      <formula>$G66</formula>
    </cfRule>
  </conditionalFormatting>
  <conditionalFormatting sqref="G77:L77 G80:L80">
    <cfRule type="cellIs" priority="3" dxfId="11" operator="equal" stopIfTrue="1">
      <formula>$G75</formula>
    </cfRule>
  </conditionalFormatting>
  <conditionalFormatting sqref="G83:L83 G79:L79 G72:L72">
    <cfRule type="cellIs" priority="4" dxfId="11" operator="equal" stopIfTrue="1">
      <formula>#REF!</formula>
    </cfRule>
  </conditionalFormatting>
  <printOptions/>
  <pageMargins left="0.4" right="0.31" top="0.58" bottom="0.22" header="0.32" footer="0.19"/>
  <pageSetup fitToHeight="3" horizontalDpi="600" verticalDpi="600" orientation="landscape" paperSize="9" scale="69" r:id="rId1"/>
  <rowBreaks count="2" manualBreakCount="2">
    <brk id="37" max="255" man="1"/>
    <brk id="70" max="255" man="1"/>
  </rowBreaks>
  <colBreaks count="1" manualBreakCount="1"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A88"/>
  <sheetViews>
    <sheetView view="pageBreakPreview" zoomScaleSheetLayoutView="100" zoomScalePageLayoutView="0" workbookViewId="0" topLeftCell="A74">
      <selection activeCell="A87" sqref="A87:V87"/>
    </sheetView>
  </sheetViews>
  <sheetFormatPr defaultColWidth="9.00390625" defaultRowHeight="12.75"/>
  <cols>
    <col min="1" max="23" width="2.875" style="1" customWidth="1"/>
    <col min="24" max="24" width="4.375" style="1" customWidth="1"/>
    <col min="25" max="42" width="2.875" style="1" customWidth="1"/>
    <col min="43" max="43" width="4.25390625" style="1" customWidth="1"/>
    <col min="44" max="54" width="2.875" style="1" customWidth="1"/>
    <col min="55" max="55" width="3.625" style="1" customWidth="1"/>
    <col min="56" max="61" width="2.875" style="1" customWidth="1"/>
    <col min="62" max="62" width="2.625" style="1" customWidth="1"/>
    <col min="63" max="63" width="2.875" style="1" hidden="1" customWidth="1"/>
    <col min="64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8.75" customHeight="1">
      <c r="AO1" s="48" t="s">
        <v>74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41:64" ht="23.2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20.25" customHeight="1">
      <c r="AO3" s="50" t="s">
        <v>138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2.75" customHeight="1">
      <c r="AO4" s="9" t="s">
        <v>139</v>
      </c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41:64" ht="21.75" customHeight="1">
      <c r="AO5" s="51" t="s">
        <v>140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41:64" ht="15.75" customHeight="1">
      <c r="AO6" s="11" t="s">
        <v>141</v>
      </c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41:64" ht="15.75" customHeight="1">
      <c r="AO7" s="51" t="str">
        <f>'020 КУ'!AO7:BL7</f>
        <v>від 06.04.2018 р. № 99/23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9" spans="1:64" ht="15.75" customHeight="1">
      <c r="A9" s="46" t="s">
        <v>64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</row>
    <row r="10" spans="1:64" ht="15.75" customHeight="1">
      <c r="A10" s="46" t="s">
        <v>173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20.25" customHeight="1">
      <c r="A11" s="38">
        <v>1</v>
      </c>
      <c r="B11" s="38"/>
      <c r="C11" s="40" t="s">
        <v>174</v>
      </c>
      <c r="D11" s="41"/>
      <c r="E11" s="41"/>
      <c r="F11" s="41"/>
      <c r="G11" s="41"/>
      <c r="H11" s="41"/>
      <c r="I11" s="41"/>
      <c r="J11" s="41"/>
      <c r="K11" s="41"/>
      <c r="L11" s="43" t="s">
        <v>70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15.75" customHeight="1">
      <c r="A12" s="47" t="s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 t="s">
        <v>2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ht="17.25" customHeight="1">
      <c r="A13" s="38" t="s">
        <v>25</v>
      </c>
      <c r="B13" s="38"/>
      <c r="C13" s="40" t="s">
        <v>175</v>
      </c>
      <c r="D13" s="41"/>
      <c r="E13" s="41"/>
      <c r="F13" s="41"/>
      <c r="G13" s="41"/>
      <c r="H13" s="41"/>
      <c r="I13" s="41"/>
      <c r="J13" s="41"/>
      <c r="K13" s="41"/>
      <c r="L13" s="43" t="s">
        <v>144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5.75" customHeight="1">
      <c r="A14" s="47" t="s">
        <v>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 t="s">
        <v>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31.5" customHeight="1">
      <c r="A15" s="38">
        <v>3</v>
      </c>
      <c r="B15" s="38"/>
      <c r="C15" s="40" t="s">
        <v>187</v>
      </c>
      <c r="D15" s="41"/>
      <c r="E15" s="41"/>
      <c r="F15" s="41"/>
      <c r="G15" s="41"/>
      <c r="H15" s="41"/>
      <c r="I15" s="41"/>
      <c r="J15" s="41"/>
      <c r="K15" s="41"/>
      <c r="L15" s="42" t="s">
        <v>114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 t="s">
        <v>115</v>
      </c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19.5" customHeight="1">
      <c r="A16" s="47" t="s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 t="s">
        <v>26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4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33.75" customHeight="1">
      <c r="A17" s="71" t="s">
        <v>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44">
        <f>AN17+BD17</f>
        <v>2456</v>
      </c>
      <c r="V17" s="44"/>
      <c r="W17" s="44"/>
      <c r="X17" s="44"/>
      <c r="Y17" s="45" t="s">
        <v>65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4">
        <v>2382</v>
      </c>
      <c r="AO17" s="44"/>
      <c r="AP17" s="44"/>
      <c r="AQ17" s="44"/>
      <c r="AR17" s="45" t="s">
        <v>67</v>
      </c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4">
        <v>74</v>
      </c>
      <c r="BE17" s="44"/>
      <c r="BF17" s="44"/>
      <c r="BG17" s="44"/>
      <c r="BH17" s="45" t="s">
        <v>66</v>
      </c>
      <c r="BI17" s="45"/>
      <c r="BJ17" s="45"/>
      <c r="BK17" s="45"/>
      <c r="BL17" s="45"/>
    </row>
    <row r="18" spans="1:64" ht="15.75" customHeight="1">
      <c r="A18" s="29" t="s">
        <v>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64" ht="31.5" customHeight="1">
      <c r="A19" s="37" t="s">
        <v>73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8.75" customHeight="1">
      <c r="A20" s="37" t="s">
        <v>177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15.75" customHeight="1">
      <c r="A21" s="37" t="s">
        <v>75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64" ht="17.25" customHeight="1">
      <c r="A22" s="37" t="s">
        <v>204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ht="15.75" customHeight="1">
      <c r="A23" s="37" t="s">
        <v>203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ht="15.75" customHeight="1">
      <c r="A24" s="37" t="s">
        <v>216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1:64" ht="15.75" customHeight="1" hidden="1">
      <c r="A25" s="37" t="s">
        <v>142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1:64" ht="15.75" customHeight="1" hidden="1">
      <c r="A26" s="37" t="s">
        <v>143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64" ht="16.5" customHeight="1">
      <c r="A27" s="37" t="s">
        <v>191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ht="34.5" customHeight="1">
      <c r="A28" s="37" t="s">
        <v>145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64" ht="15.75" customHeight="1">
      <c r="A29" s="38" t="s">
        <v>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9" t="s">
        <v>116</v>
      </c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</row>
    <row r="30" spans="1:64" ht="15.75" customHeight="1">
      <c r="A30" s="38" t="s">
        <v>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2" spans="1:64" ht="21.75" customHeight="1">
      <c r="A32" s="31" t="s">
        <v>11</v>
      </c>
      <c r="B32" s="31"/>
      <c r="C32" s="31"/>
      <c r="D32" s="31"/>
      <c r="E32" s="31"/>
      <c r="F32" s="31"/>
      <c r="G32" s="31" t="s">
        <v>10</v>
      </c>
      <c r="H32" s="31"/>
      <c r="I32" s="31"/>
      <c r="J32" s="31"/>
      <c r="K32" s="31"/>
      <c r="L32" s="31"/>
      <c r="M32" s="31" t="s">
        <v>27</v>
      </c>
      <c r="N32" s="31"/>
      <c r="O32" s="31"/>
      <c r="P32" s="31"/>
      <c r="Q32" s="31"/>
      <c r="R32" s="31"/>
      <c r="S32" s="31" t="s">
        <v>9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</row>
    <row r="33" spans="1:64" ht="15.75" customHeight="1">
      <c r="A33" s="25">
        <v>1</v>
      </c>
      <c r="B33" s="25"/>
      <c r="C33" s="25"/>
      <c r="D33" s="25"/>
      <c r="E33" s="25"/>
      <c r="F33" s="25"/>
      <c r="G33" s="25">
        <v>2</v>
      </c>
      <c r="H33" s="25"/>
      <c r="I33" s="25"/>
      <c r="J33" s="25"/>
      <c r="K33" s="25"/>
      <c r="L33" s="25"/>
      <c r="M33" s="25">
        <v>3</v>
      </c>
      <c r="N33" s="25"/>
      <c r="O33" s="25"/>
      <c r="P33" s="25"/>
      <c r="Q33" s="25"/>
      <c r="R33" s="25"/>
      <c r="S33" s="31">
        <v>4</v>
      </c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</row>
    <row r="34" spans="1:79" ht="10.5" customHeight="1" hidden="1">
      <c r="A34" s="32" t="s">
        <v>39</v>
      </c>
      <c r="B34" s="32"/>
      <c r="C34" s="32"/>
      <c r="D34" s="32"/>
      <c r="E34" s="32"/>
      <c r="F34" s="32"/>
      <c r="G34" s="32" t="s">
        <v>40</v>
      </c>
      <c r="H34" s="32"/>
      <c r="I34" s="32"/>
      <c r="J34" s="32"/>
      <c r="K34" s="32"/>
      <c r="L34" s="32"/>
      <c r="M34" s="32" t="s">
        <v>41</v>
      </c>
      <c r="N34" s="32"/>
      <c r="O34" s="32"/>
      <c r="P34" s="32"/>
      <c r="Q34" s="32"/>
      <c r="R34" s="32"/>
      <c r="S34" s="17" t="s">
        <v>42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CA34" s="1" t="s">
        <v>47</v>
      </c>
    </row>
    <row r="35" spans="1:79" ht="12.75">
      <c r="A35" s="32"/>
      <c r="B35" s="32"/>
      <c r="C35" s="32"/>
      <c r="D35" s="32"/>
      <c r="E35" s="32"/>
      <c r="F35" s="32"/>
      <c r="G35" s="33"/>
      <c r="H35" s="34"/>
      <c r="I35" s="34"/>
      <c r="J35" s="34"/>
      <c r="K35" s="34"/>
      <c r="L35" s="35"/>
      <c r="M35" s="16"/>
      <c r="N35" s="16"/>
      <c r="O35" s="16"/>
      <c r="P35" s="16"/>
      <c r="Q35" s="16"/>
      <c r="R35" s="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CA35" s="1" t="s">
        <v>48</v>
      </c>
    </row>
    <row r="36" spans="1:64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64" ht="15.75" customHeight="1">
      <c r="A37" s="29" t="s">
        <v>12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</row>
    <row r="38" ht="12.75">
      <c r="AV38" s="1" t="s">
        <v>76</v>
      </c>
    </row>
    <row r="39" spans="1:52" ht="15.75" customHeight="1">
      <c r="A39" s="25" t="s">
        <v>11</v>
      </c>
      <c r="B39" s="25"/>
      <c r="C39" s="25"/>
      <c r="D39" s="25" t="s">
        <v>10</v>
      </c>
      <c r="E39" s="25"/>
      <c r="F39" s="25"/>
      <c r="G39" s="25"/>
      <c r="H39" s="25"/>
      <c r="I39" s="25"/>
      <c r="J39" s="25" t="s">
        <v>27</v>
      </c>
      <c r="K39" s="25"/>
      <c r="L39" s="25"/>
      <c r="M39" s="25"/>
      <c r="N39" s="25"/>
      <c r="O39" s="25"/>
      <c r="P39" s="25" t="s">
        <v>13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 t="s">
        <v>16</v>
      </c>
      <c r="AD39" s="25"/>
      <c r="AE39" s="25"/>
      <c r="AF39" s="25"/>
      <c r="AG39" s="25"/>
      <c r="AH39" s="25"/>
      <c r="AI39" s="25"/>
      <c r="AJ39" s="25"/>
      <c r="AK39" s="25" t="s">
        <v>15</v>
      </c>
      <c r="AL39" s="25"/>
      <c r="AM39" s="25"/>
      <c r="AN39" s="25"/>
      <c r="AO39" s="25"/>
      <c r="AP39" s="25"/>
      <c r="AQ39" s="25"/>
      <c r="AR39" s="25"/>
      <c r="AS39" s="25" t="s">
        <v>14</v>
      </c>
      <c r="AT39" s="25"/>
      <c r="AU39" s="25"/>
      <c r="AV39" s="25"/>
      <c r="AW39" s="25"/>
      <c r="AX39" s="25"/>
      <c r="AY39" s="25"/>
      <c r="AZ39" s="25"/>
    </row>
    <row r="40" spans="1:52" ht="18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ht="15.75" customHeight="1">
      <c r="A41" s="25">
        <v>1</v>
      </c>
      <c r="B41" s="25"/>
      <c r="C41" s="25"/>
      <c r="D41" s="25">
        <v>2</v>
      </c>
      <c r="E41" s="25"/>
      <c r="F41" s="25"/>
      <c r="G41" s="25"/>
      <c r="H41" s="25"/>
      <c r="I41" s="25"/>
      <c r="J41" s="25">
        <v>3</v>
      </c>
      <c r="K41" s="25"/>
      <c r="L41" s="25"/>
      <c r="M41" s="25"/>
      <c r="N41" s="25"/>
      <c r="O41" s="25"/>
      <c r="P41" s="25">
        <v>4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5</v>
      </c>
      <c r="AD41" s="25"/>
      <c r="AE41" s="25"/>
      <c r="AF41" s="25"/>
      <c r="AG41" s="25"/>
      <c r="AH41" s="25"/>
      <c r="AI41" s="25"/>
      <c r="AJ41" s="25"/>
      <c r="AK41" s="25">
        <v>6</v>
      </c>
      <c r="AL41" s="25"/>
      <c r="AM41" s="25"/>
      <c r="AN41" s="25"/>
      <c r="AO41" s="25"/>
      <c r="AP41" s="25"/>
      <c r="AQ41" s="25"/>
      <c r="AR41" s="25"/>
      <c r="AS41" s="25">
        <v>7</v>
      </c>
      <c r="AT41" s="25"/>
      <c r="AU41" s="25"/>
      <c r="AV41" s="25"/>
      <c r="AW41" s="25"/>
      <c r="AX41" s="25"/>
      <c r="AY41" s="25"/>
      <c r="AZ41" s="25"/>
    </row>
    <row r="42" spans="1:79" s="5" customFormat="1" ht="6.75" customHeight="1" hidden="1">
      <c r="A42" s="32" t="s">
        <v>39</v>
      </c>
      <c r="B42" s="32"/>
      <c r="C42" s="32"/>
      <c r="D42" s="32" t="s">
        <v>40</v>
      </c>
      <c r="E42" s="32"/>
      <c r="F42" s="32"/>
      <c r="G42" s="32"/>
      <c r="H42" s="32"/>
      <c r="I42" s="32"/>
      <c r="J42" s="32" t="s">
        <v>41</v>
      </c>
      <c r="K42" s="32"/>
      <c r="L42" s="32"/>
      <c r="M42" s="32"/>
      <c r="N42" s="32"/>
      <c r="O42" s="32"/>
      <c r="P42" s="17" t="s">
        <v>42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65" t="s">
        <v>43</v>
      </c>
      <c r="AD42" s="65"/>
      <c r="AE42" s="65"/>
      <c r="AF42" s="65"/>
      <c r="AG42" s="65"/>
      <c r="AH42" s="65"/>
      <c r="AI42" s="65"/>
      <c r="AJ42" s="65"/>
      <c r="AK42" s="65" t="s">
        <v>44</v>
      </c>
      <c r="AL42" s="65"/>
      <c r="AM42" s="65"/>
      <c r="AN42" s="65"/>
      <c r="AO42" s="65"/>
      <c r="AP42" s="65"/>
      <c r="AQ42" s="65"/>
      <c r="AR42" s="65"/>
      <c r="AS42" s="72" t="s">
        <v>45</v>
      </c>
      <c r="AT42" s="65"/>
      <c r="AU42" s="65"/>
      <c r="AV42" s="65"/>
      <c r="AW42" s="65"/>
      <c r="AX42" s="65"/>
      <c r="AY42" s="65"/>
      <c r="AZ42" s="65"/>
      <c r="CA42" s="5" t="s">
        <v>49</v>
      </c>
    </row>
    <row r="43" spans="1:79" s="5" customFormat="1" ht="40.5" customHeight="1">
      <c r="A43" s="32">
        <v>1</v>
      </c>
      <c r="B43" s="32"/>
      <c r="C43" s="32"/>
      <c r="D43" s="33" t="s">
        <v>187</v>
      </c>
      <c r="E43" s="34"/>
      <c r="F43" s="34"/>
      <c r="G43" s="34"/>
      <c r="H43" s="34"/>
      <c r="I43" s="35"/>
      <c r="J43" s="73" t="s">
        <v>114</v>
      </c>
      <c r="K43" s="73"/>
      <c r="L43" s="73"/>
      <c r="M43" s="73"/>
      <c r="N43" s="73"/>
      <c r="O43" s="73"/>
      <c r="P43" s="36" t="s">
        <v>116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74">
        <f>AN17</f>
        <v>2382</v>
      </c>
      <c r="AD43" s="74"/>
      <c r="AE43" s="74"/>
      <c r="AF43" s="74"/>
      <c r="AG43" s="74"/>
      <c r="AH43" s="74"/>
      <c r="AI43" s="74"/>
      <c r="AJ43" s="74"/>
      <c r="AK43" s="74">
        <f>BD17</f>
        <v>74</v>
      </c>
      <c r="AL43" s="74"/>
      <c r="AM43" s="74"/>
      <c r="AN43" s="74"/>
      <c r="AO43" s="74"/>
      <c r="AP43" s="74"/>
      <c r="AQ43" s="74"/>
      <c r="AR43" s="74"/>
      <c r="AS43" s="74">
        <f>AC43+AK43</f>
        <v>2456</v>
      </c>
      <c r="AT43" s="74"/>
      <c r="AU43" s="74"/>
      <c r="AV43" s="74"/>
      <c r="AW43" s="74"/>
      <c r="AX43" s="74"/>
      <c r="AY43" s="74"/>
      <c r="AZ43" s="74"/>
      <c r="CA43" s="5" t="s">
        <v>50</v>
      </c>
    </row>
    <row r="45" spans="1:64" ht="15.75" customHeight="1">
      <c r="A45" s="29" t="s">
        <v>29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</row>
    <row r="46" spans="1:64" ht="15" customHeight="1">
      <c r="A46" s="30" t="s">
        <v>71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</row>
    <row r="47" spans="1:48" ht="15.75" customHeight="1">
      <c r="A47" s="25" t="s">
        <v>28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 t="s">
        <v>10</v>
      </c>
      <c r="R47" s="25"/>
      <c r="S47" s="25"/>
      <c r="T47" s="25"/>
      <c r="U47" s="25"/>
      <c r="V47" s="25"/>
      <c r="W47" s="25"/>
      <c r="X47" s="25"/>
      <c r="Y47" s="25" t="s">
        <v>16</v>
      </c>
      <c r="Z47" s="25"/>
      <c r="AA47" s="25"/>
      <c r="AB47" s="25"/>
      <c r="AC47" s="25"/>
      <c r="AD47" s="25"/>
      <c r="AE47" s="25"/>
      <c r="AF47" s="25"/>
      <c r="AG47" s="25" t="s">
        <v>15</v>
      </c>
      <c r="AH47" s="25"/>
      <c r="AI47" s="25"/>
      <c r="AJ47" s="25"/>
      <c r="AK47" s="25"/>
      <c r="AL47" s="25"/>
      <c r="AM47" s="25"/>
      <c r="AN47" s="25"/>
      <c r="AO47" s="25" t="s">
        <v>14</v>
      </c>
      <c r="AP47" s="25"/>
      <c r="AQ47" s="25"/>
      <c r="AR47" s="25"/>
      <c r="AS47" s="25"/>
      <c r="AT47" s="25"/>
      <c r="AU47" s="25"/>
      <c r="AV47" s="25"/>
    </row>
    <row r="48" spans="1:48" ht="13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</row>
    <row r="49" spans="1:48" ht="15.75" customHeight="1">
      <c r="A49" s="25">
        <v>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>
        <v>2</v>
      </c>
      <c r="R49" s="25"/>
      <c r="S49" s="25"/>
      <c r="T49" s="25"/>
      <c r="U49" s="25"/>
      <c r="V49" s="25"/>
      <c r="W49" s="25"/>
      <c r="X49" s="25"/>
      <c r="Y49" s="25">
        <v>3</v>
      </c>
      <c r="Z49" s="25"/>
      <c r="AA49" s="25"/>
      <c r="AB49" s="25"/>
      <c r="AC49" s="25"/>
      <c r="AD49" s="25"/>
      <c r="AE49" s="25"/>
      <c r="AF49" s="25"/>
      <c r="AG49" s="25">
        <v>4</v>
      </c>
      <c r="AH49" s="25"/>
      <c r="AI49" s="25"/>
      <c r="AJ49" s="25"/>
      <c r="AK49" s="25"/>
      <c r="AL49" s="25"/>
      <c r="AM49" s="25"/>
      <c r="AN49" s="25"/>
      <c r="AO49" s="25">
        <v>5</v>
      </c>
      <c r="AP49" s="25"/>
      <c r="AQ49" s="25"/>
      <c r="AR49" s="25"/>
      <c r="AS49" s="25"/>
      <c r="AT49" s="25"/>
      <c r="AU49" s="25"/>
      <c r="AV49" s="25"/>
    </row>
    <row r="50" spans="1:79" ht="40.5" customHeight="1">
      <c r="A50" s="17" t="s">
        <v>192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6" t="s">
        <v>187</v>
      </c>
      <c r="R50" s="16"/>
      <c r="S50" s="16"/>
      <c r="T50" s="16"/>
      <c r="U50" s="16"/>
      <c r="V50" s="16"/>
      <c r="W50" s="16"/>
      <c r="X50" s="16"/>
      <c r="Y50" s="65">
        <v>194.5</v>
      </c>
      <c r="Z50" s="65"/>
      <c r="AA50" s="65"/>
      <c r="AB50" s="65"/>
      <c r="AC50" s="65"/>
      <c r="AD50" s="65"/>
      <c r="AE50" s="65"/>
      <c r="AF50" s="65"/>
      <c r="AG50" s="65">
        <f>AK43</f>
        <v>74</v>
      </c>
      <c r="AH50" s="65"/>
      <c r="AI50" s="65"/>
      <c r="AJ50" s="65"/>
      <c r="AK50" s="65"/>
      <c r="AL50" s="65"/>
      <c r="AM50" s="65"/>
      <c r="AN50" s="65"/>
      <c r="AO50" s="65">
        <f>Y50+AG50</f>
        <v>268.5</v>
      </c>
      <c r="AP50" s="65"/>
      <c r="AQ50" s="65"/>
      <c r="AR50" s="65"/>
      <c r="AS50" s="65"/>
      <c r="AT50" s="65"/>
      <c r="AU50" s="65"/>
      <c r="AV50" s="65"/>
      <c r="CA50" s="1" t="s">
        <v>51</v>
      </c>
    </row>
    <row r="51" spans="1:79" s="5" customFormat="1" ht="12.75" customHeight="1">
      <c r="A51" s="20" t="s">
        <v>186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1" t="s">
        <v>69</v>
      </c>
      <c r="R51" s="22"/>
      <c r="S51" s="22"/>
      <c r="T51" s="22"/>
      <c r="U51" s="22"/>
      <c r="V51" s="22"/>
      <c r="W51" s="22"/>
      <c r="X51" s="23"/>
      <c r="Y51" s="24">
        <f>Y50</f>
        <v>194.5</v>
      </c>
      <c r="Z51" s="24"/>
      <c r="AA51" s="24"/>
      <c r="AB51" s="24"/>
      <c r="AC51" s="24"/>
      <c r="AD51" s="24"/>
      <c r="AE51" s="24"/>
      <c r="AF51" s="24"/>
      <c r="AG51" s="24">
        <f>AG50</f>
        <v>74</v>
      </c>
      <c r="AH51" s="24"/>
      <c r="AI51" s="24"/>
      <c r="AJ51" s="24"/>
      <c r="AK51" s="24"/>
      <c r="AL51" s="24"/>
      <c r="AM51" s="24"/>
      <c r="AN51" s="24"/>
      <c r="AO51" s="24">
        <f>Y51+AG51</f>
        <v>268.5</v>
      </c>
      <c r="AP51" s="24"/>
      <c r="AQ51" s="24"/>
      <c r="AR51" s="24"/>
      <c r="AS51" s="24"/>
      <c r="AT51" s="24"/>
      <c r="AU51" s="24"/>
      <c r="AV51" s="24"/>
      <c r="CA51" s="5" t="s">
        <v>52</v>
      </c>
    </row>
    <row r="53" spans="1:64" ht="15.75" customHeight="1">
      <c r="A53" s="38" t="s">
        <v>17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64" ht="3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ht="9.75" customHeight="1"/>
    <row r="56" spans="1:55" ht="30" customHeight="1">
      <c r="A56" s="25" t="s">
        <v>11</v>
      </c>
      <c r="B56" s="25"/>
      <c r="C56" s="25"/>
      <c r="D56" s="25"/>
      <c r="E56" s="25"/>
      <c r="F56" s="25"/>
      <c r="G56" s="26" t="s">
        <v>10</v>
      </c>
      <c r="H56" s="27"/>
      <c r="I56" s="27"/>
      <c r="J56" s="27"/>
      <c r="K56" s="27"/>
      <c r="L56" s="28"/>
      <c r="M56" s="25" t="s">
        <v>31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 t="s">
        <v>19</v>
      </c>
      <c r="AA56" s="25"/>
      <c r="AB56" s="25"/>
      <c r="AC56" s="25"/>
      <c r="AD56" s="25"/>
      <c r="AE56" s="25" t="s">
        <v>18</v>
      </c>
      <c r="AF56" s="25"/>
      <c r="AG56" s="25"/>
      <c r="AH56" s="25"/>
      <c r="AI56" s="25"/>
      <c r="AJ56" s="25"/>
      <c r="AK56" s="25"/>
      <c r="AL56" s="25"/>
      <c r="AM56" s="25"/>
      <c r="AN56" s="25"/>
      <c r="AO56" s="25" t="s">
        <v>30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</row>
    <row r="57" spans="1:55" ht="15.75" customHeight="1">
      <c r="A57" s="25">
        <v>1</v>
      </c>
      <c r="B57" s="25"/>
      <c r="C57" s="25"/>
      <c r="D57" s="25"/>
      <c r="E57" s="25"/>
      <c r="F57" s="25"/>
      <c r="G57" s="26">
        <v>2</v>
      </c>
      <c r="H57" s="27"/>
      <c r="I57" s="27"/>
      <c r="J57" s="27"/>
      <c r="K57" s="27"/>
      <c r="L57" s="28"/>
      <c r="M57" s="25">
        <v>3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>
        <v>4</v>
      </c>
      <c r="AA57" s="25"/>
      <c r="AB57" s="25"/>
      <c r="AC57" s="25"/>
      <c r="AD57" s="25"/>
      <c r="AE57" s="25">
        <v>5</v>
      </c>
      <c r="AF57" s="25"/>
      <c r="AG57" s="25"/>
      <c r="AH57" s="25"/>
      <c r="AI57" s="25"/>
      <c r="AJ57" s="25"/>
      <c r="AK57" s="25"/>
      <c r="AL57" s="25"/>
      <c r="AM57" s="25"/>
      <c r="AN57" s="25"/>
      <c r="AO57" s="25">
        <v>6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</row>
    <row r="58" spans="1:79" ht="13.5" customHeight="1">
      <c r="A58" s="32">
        <v>1</v>
      </c>
      <c r="B58" s="32"/>
      <c r="C58" s="32"/>
      <c r="D58" s="32"/>
      <c r="E58" s="32"/>
      <c r="F58" s="32"/>
      <c r="G58" s="33" t="s">
        <v>187</v>
      </c>
      <c r="H58" s="34"/>
      <c r="I58" s="34"/>
      <c r="J58" s="34"/>
      <c r="K58" s="34"/>
      <c r="L58" s="35"/>
      <c r="M58" s="56" t="s">
        <v>86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8"/>
      <c r="Z58" s="32"/>
      <c r="AA58" s="32"/>
      <c r="AB58" s="32"/>
      <c r="AC58" s="32"/>
      <c r="AD58" s="32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CA58" s="1" t="s">
        <v>53</v>
      </c>
    </row>
    <row r="59" spans="1:55" ht="26.25" customHeight="1">
      <c r="A59" s="32"/>
      <c r="B59" s="32"/>
      <c r="C59" s="32"/>
      <c r="D59" s="32"/>
      <c r="E59" s="32"/>
      <c r="F59" s="32"/>
      <c r="G59" s="33"/>
      <c r="H59" s="34"/>
      <c r="I59" s="34"/>
      <c r="J59" s="34"/>
      <c r="K59" s="34"/>
      <c r="L59" s="35"/>
      <c r="M59" s="53" t="s">
        <v>121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32" t="s">
        <v>109</v>
      </c>
      <c r="AA59" s="32"/>
      <c r="AB59" s="32"/>
      <c r="AC59" s="32"/>
      <c r="AD59" s="32"/>
      <c r="AE59" s="17" t="s">
        <v>213</v>
      </c>
      <c r="AF59" s="17"/>
      <c r="AG59" s="17"/>
      <c r="AH59" s="17"/>
      <c r="AI59" s="17"/>
      <c r="AJ59" s="17"/>
      <c r="AK59" s="17"/>
      <c r="AL59" s="17"/>
      <c r="AM59" s="17"/>
      <c r="AN59" s="17"/>
      <c r="AO59" s="60">
        <v>1</v>
      </c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</row>
    <row r="60" spans="1:55" ht="45.75" customHeight="1">
      <c r="A60" s="32"/>
      <c r="B60" s="32"/>
      <c r="C60" s="32"/>
      <c r="D60" s="32"/>
      <c r="E60" s="32"/>
      <c r="F60" s="32"/>
      <c r="G60" s="33"/>
      <c r="H60" s="34"/>
      <c r="I60" s="34"/>
      <c r="J60" s="34"/>
      <c r="K60" s="34"/>
      <c r="L60" s="35"/>
      <c r="M60" s="53" t="s">
        <v>88</v>
      </c>
      <c r="N60" s="54" t="s">
        <v>88</v>
      </c>
      <c r="O60" s="54" t="s">
        <v>88</v>
      </c>
      <c r="P60" s="54" t="s">
        <v>88</v>
      </c>
      <c r="Q60" s="54" t="s">
        <v>88</v>
      </c>
      <c r="R60" s="54" t="s">
        <v>88</v>
      </c>
      <c r="S60" s="54" t="s">
        <v>88</v>
      </c>
      <c r="T60" s="54" t="s">
        <v>88</v>
      </c>
      <c r="U60" s="54" t="s">
        <v>88</v>
      </c>
      <c r="V60" s="54" t="s">
        <v>88</v>
      </c>
      <c r="W60" s="54" t="s">
        <v>88</v>
      </c>
      <c r="X60" s="54" t="s">
        <v>88</v>
      </c>
      <c r="Y60" s="55" t="s">
        <v>88</v>
      </c>
      <c r="Z60" s="32" t="s">
        <v>109</v>
      </c>
      <c r="AA60" s="32"/>
      <c r="AB60" s="32"/>
      <c r="AC60" s="32"/>
      <c r="AD60" s="32"/>
      <c r="AE60" s="36" t="s">
        <v>110</v>
      </c>
      <c r="AF60" s="36"/>
      <c r="AG60" s="36"/>
      <c r="AH60" s="36"/>
      <c r="AI60" s="36"/>
      <c r="AJ60" s="36"/>
      <c r="AK60" s="36"/>
      <c r="AL60" s="36"/>
      <c r="AM60" s="36"/>
      <c r="AN60" s="36"/>
      <c r="AO60" s="64">
        <v>17.5</v>
      </c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</row>
    <row r="61" spans="1:79" ht="44.25" customHeight="1">
      <c r="A61" s="32"/>
      <c r="B61" s="32"/>
      <c r="C61" s="32"/>
      <c r="D61" s="32"/>
      <c r="E61" s="32"/>
      <c r="F61" s="32"/>
      <c r="G61" s="33"/>
      <c r="H61" s="34"/>
      <c r="I61" s="34"/>
      <c r="J61" s="34"/>
      <c r="K61" s="34"/>
      <c r="L61" s="35"/>
      <c r="M61" s="53" t="s">
        <v>89</v>
      </c>
      <c r="N61" s="54" t="s">
        <v>89</v>
      </c>
      <c r="O61" s="54" t="s">
        <v>89</v>
      </c>
      <c r="P61" s="54" t="s">
        <v>89</v>
      </c>
      <c r="Q61" s="54" t="s">
        <v>89</v>
      </c>
      <c r="R61" s="54" t="s">
        <v>89</v>
      </c>
      <c r="S61" s="54" t="s">
        <v>89</v>
      </c>
      <c r="T61" s="54" t="s">
        <v>89</v>
      </c>
      <c r="U61" s="54" t="s">
        <v>89</v>
      </c>
      <c r="V61" s="54" t="s">
        <v>89</v>
      </c>
      <c r="W61" s="54" t="s">
        <v>89</v>
      </c>
      <c r="X61" s="54" t="s">
        <v>89</v>
      </c>
      <c r="Y61" s="55" t="s">
        <v>89</v>
      </c>
      <c r="Z61" s="32" t="s">
        <v>109</v>
      </c>
      <c r="AA61" s="32"/>
      <c r="AB61" s="32"/>
      <c r="AC61" s="32"/>
      <c r="AD61" s="32"/>
      <c r="AE61" s="36" t="s">
        <v>111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64">
        <v>8.2</v>
      </c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CA61" s="1" t="s">
        <v>54</v>
      </c>
    </row>
    <row r="62" spans="1:55" ht="35.25" customHeight="1">
      <c r="A62" s="32"/>
      <c r="B62" s="32"/>
      <c r="C62" s="32"/>
      <c r="D62" s="32"/>
      <c r="E62" s="32"/>
      <c r="F62" s="32"/>
      <c r="G62" s="33"/>
      <c r="H62" s="34"/>
      <c r="I62" s="34"/>
      <c r="J62" s="34"/>
      <c r="K62" s="34"/>
      <c r="L62" s="35"/>
      <c r="M62" s="53" t="s">
        <v>91</v>
      </c>
      <c r="N62" s="54" t="s">
        <v>91</v>
      </c>
      <c r="O62" s="54" t="s">
        <v>91</v>
      </c>
      <c r="P62" s="54" t="s">
        <v>91</v>
      </c>
      <c r="Q62" s="54" t="s">
        <v>91</v>
      </c>
      <c r="R62" s="54" t="s">
        <v>91</v>
      </c>
      <c r="S62" s="54" t="s">
        <v>91</v>
      </c>
      <c r="T62" s="54" t="s">
        <v>91</v>
      </c>
      <c r="U62" s="54" t="s">
        <v>91</v>
      </c>
      <c r="V62" s="54" t="s">
        <v>91</v>
      </c>
      <c r="W62" s="54" t="s">
        <v>91</v>
      </c>
      <c r="X62" s="54" t="s">
        <v>91</v>
      </c>
      <c r="Y62" s="55" t="s">
        <v>91</v>
      </c>
      <c r="Z62" s="32" t="s">
        <v>109</v>
      </c>
      <c r="AA62" s="32"/>
      <c r="AB62" s="32"/>
      <c r="AC62" s="32"/>
      <c r="AD62" s="32"/>
      <c r="AE62" s="36" t="s">
        <v>111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64">
        <v>5</v>
      </c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</row>
    <row r="63" spans="1:55" ht="33.75" customHeight="1">
      <c r="A63" s="32"/>
      <c r="B63" s="32"/>
      <c r="C63" s="32"/>
      <c r="D63" s="32"/>
      <c r="E63" s="32"/>
      <c r="F63" s="32"/>
      <c r="G63" s="33"/>
      <c r="H63" s="34"/>
      <c r="I63" s="34"/>
      <c r="J63" s="34"/>
      <c r="K63" s="34"/>
      <c r="L63" s="35"/>
      <c r="M63" s="53" t="s">
        <v>92</v>
      </c>
      <c r="N63" s="54" t="s">
        <v>92</v>
      </c>
      <c r="O63" s="54" t="s">
        <v>92</v>
      </c>
      <c r="P63" s="54" t="s">
        <v>92</v>
      </c>
      <c r="Q63" s="54" t="s">
        <v>92</v>
      </c>
      <c r="R63" s="54" t="s">
        <v>92</v>
      </c>
      <c r="S63" s="54" t="s">
        <v>92</v>
      </c>
      <c r="T63" s="54" t="s">
        <v>92</v>
      </c>
      <c r="U63" s="54" t="s">
        <v>92</v>
      </c>
      <c r="V63" s="54" t="s">
        <v>92</v>
      </c>
      <c r="W63" s="54" t="s">
        <v>92</v>
      </c>
      <c r="X63" s="54" t="s">
        <v>92</v>
      </c>
      <c r="Y63" s="55" t="s">
        <v>92</v>
      </c>
      <c r="Z63" s="32" t="s">
        <v>109</v>
      </c>
      <c r="AA63" s="32"/>
      <c r="AB63" s="32"/>
      <c r="AC63" s="32"/>
      <c r="AD63" s="32"/>
      <c r="AE63" s="17" t="s">
        <v>214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65">
        <f>AO60+AO61+AO62</f>
        <v>30.7</v>
      </c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</row>
    <row r="64" spans="1:79" ht="13.5">
      <c r="A64" s="32">
        <v>2</v>
      </c>
      <c r="B64" s="32"/>
      <c r="C64" s="32"/>
      <c r="D64" s="32"/>
      <c r="E64" s="32"/>
      <c r="F64" s="32"/>
      <c r="G64" s="33"/>
      <c r="H64" s="34"/>
      <c r="I64" s="34"/>
      <c r="J64" s="34"/>
      <c r="K64" s="34"/>
      <c r="L64" s="35"/>
      <c r="M64" s="66" t="s">
        <v>77</v>
      </c>
      <c r="N64" s="67" t="s">
        <v>77</v>
      </c>
      <c r="O64" s="67" t="s">
        <v>77</v>
      </c>
      <c r="P64" s="67" t="s">
        <v>77</v>
      </c>
      <c r="Q64" s="67" t="s">
        <v>77</v>
      </c>
      <c r="R64" s="67" t="s">
        <v>77</v>
      </c>
      <c r="S64" s="67" t="s">
        <v>77</v>
      </c>
      <c r="T64" s="67" t="s">
        <v>77</v>
      </c>
      <c r="U64" s="67" t="s">
        <v>77</v>
      </c>
      <c r="V64" s="67" t="s">
        <v>77</v>
      </c>
      <c r="W64" s="67" t="s">
        <v>77</v>
      </c>
      <c r="X64" s="67" t="s">
        <v>77</v>
      </c>
      <c r="Y64" s="68" t="s">
        <v>77</v>
      </c>
      <c r="Z64" s="32"/>
      <c r="AA64" s="32"/>
      <c r="AB64" s="32"/>
      <c r="AC64" s="32"/>
      <c r="AD64" s="32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CA64" s="1" t="s">
        <v>54</v>
      </c>
    </row>
    <row r="65" spans="1:79" ht="31.5" customHeight="1">
      <c r="A65" s="32"/>
      <c r="B65" s="32"/>
      <c r="C65" s="32"/>
      <c r="D65" s="32"/>
      <c r="E65" s="32"/>
      <c r="F65" s="32"/>
      <c r="G65" s="33"/>
      <c r="H65" s="34"/>
      <c r="I65" s="34"/>
      <c r="J65" s="34"/>
      <c r="K65" s="34"/>
      <c r="L65" s="35"/>
      <c r="M65" s="53" t="s">
        <v>117</v>
      </c>
      <c r="N65" s="54" t="s">
        <v>93</v>
      </c>
      <c r="O65" s="54" t="s">
        <v>93</v>
      </c>
      <c r="P65" s="54" t="s">
        <v>93</v>
      </c>
      <c r="Q65" s="54" t="s">
        <v>93</v>
      </c>
      <c r="R65" s="54" t="s">
        <v>93</v>
      </c>
      <c r="S65" s="54" t="s">
        <v>93</v>
      </c>
      <c r="T65" s="54" t="s">
        <v>93</v>
      </c>
      <c r="U65" s="54" t="s">
        <v>93</v>
      </c>
      <c r="V65" s="54" t="s">
        <v>93</v>
      </c>
      <c r="W65" s="54" t="s">
        <v>93</v>
      </c>
      <c r="X65" s="54" t="s">
        <v>93</v>
      </c>
      <c r="Y65" s="55" t="s">
        <v>93</v>
      </c>
      <c r="Z65" s="32" t="s">
        <v>109</v>
      </c>
      <c r="AA65" s="32"/>
      <c r="AB65" s="32"/>
      <c r="AC65" s="32"/>
      <c r="AD65" s="32"/>
      <c r="AE65" s="17" t="s">
        <v>213</v>
      </c>
      <c r="AF65" s="17"/>
      <c r="AG65" s="17"/>
      <c r="AH65" s="17"/>
      <c r="AI65" s="17"/>
      <c r="AJ65" s="17"/>
      <c r="AK65" s="17"/>
      <c r="AL65" s="17"/>
      <c r="AM65" s="17"/>
      <c r="AN65" s="17"/>
      <c r="AO65" s="60">
        <v>1297</v>
      </c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CA65" s="1" t="s">
        <v>53</v>
      </c>
    </row>
    <row r="66" spans="1:79" ht="13.5">
      <c r="A66" s="32">
        <v>3</v>
      </c>
      <c r="B66" s="32"/>
      <c r="C66" s="32"/>
      <c r="D66" s="32"/>
      <c r="E66" s="32"/>
      <c r="F66" s="32"/>
      <c r="G66" s="33"/>
      <c r="H66" s="34"/>
      <c r="I66" s="34"/>
      <c r="J66" s="34"/>
      <c r="K66" s="34"/>
      <c r="L66" s="35"/>
      <c r="M66" s="66" t="s">
        <v>100</v>
      </c>
      <c r="N66" s="67" t="s">
        <v>100</v>
      </c>
      <c r="O66" s="67" t="s">
        <v>100</v>
      </c>
      <c r="P66" s="67" t="s">
        <v>100</v>
      </c>
      <c r="Q66" s="67" t="s">
        <v>100</v>
      </c>
      <c r="R66" s="67" t="s">
        <v>100</v>
      </c>
      <c r="S66" s="67" t="s">
        <v>100</v>
      </c>
      <c r="T66" s="67" t="s">
        <v>100</v>
      </c>
      <c r="U66" s="67" t="s">
        <v>100</v>
      </c>
      <c r="V66" s="67" t="s">
        <v>100</v>
      </c>
      <c r="W66" s="67" t="s">
        <v>100</v>
      </c>
      <c r="X66" s="67" t="s">
        <v>100</v>
      </c>
      <c r="Y66" s="68" t="s">
        <v>100</v>
      </c>
      <c r="Z66" s="16"/>
      <c r="AA66" s="16"/>
      <c r="AB66" s="16"/>
      <c r="AC66" s="16"/>
      <c r="AD66" s="1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CA66" s="1" t="s">
        <v>54</v>
      </c>
    </row>
    <row r="67" spans="1:79" ht="31.5" customHeight="1">
      <c r="A67" s="32"/>
      <c r="B67" s="32"/>
      <c r="C67" s="32"/>
      <c r="D67" s="32"/>
      <c r="E67" s="32"/>
      <c r="F67" s="32"/>
      <c r="G67" s="33"/>
      <c r="H67" s="34"/>
      <c r="I67" s="34"/>
      <c r="J67" s="34"/>
      <c r="K67" s="34"/>
      <c r="L67" s="35"/>
      <c r="M67" s="53" t="s">
        <v>118</v>
      </c>
      <c r="N67" s="54" t="s">
        <v>101</v>
      </c>
      <c r="O67" s="54" t="s">
        <v>101</v>
      </c>
      <c r="P67" s="54" t="s">
        <v>101</v>
      </c>
      <c r="Q67" s="54" t="s">
        <v>101</v>
      </c>
      <c r="R67" s="54" t="s">
        <v>101</v>
      </c>
      <c r="S67" s="54" t="s">
        <v>101</v>
      </c>
      <c r="T67" s="54" t="s">
        <v>101</v>
      </c>
      <c r="U67" s="54" t="s">
        <v>101</v>
      </c>
      <c r="V67" s="54" t="s">
        <v>101</v>
      </c>
      <c r="W67" s="54" t="s">
        <v>101</v>
      </c>
      <c r="X67" s="54" t="s">
        <v>101</v>
      </c>
      <c r="Y67" s="55" t="s">
        <v>101</v>
      </c>
      <c r="Z67" s="32" t="s">
        <v>78</v>
      </c>
      <c r="AA67" s="32"/>
      <c r="AB67" s="32"/>
      <c r="AC67" s="32"/>
      <c r="AD67" s="32"/>
      <c r="AE67" s="17" t="s">
        <v>80</v>
      </c>
      <c r="AF67" s="17"/>
      <c r="AG67" s="17"/>
      <c r="AH67" s="17"/>
      <c r="AI67" s="17"/>
      <c r="AJ67" s="17"/>
      <c r="AK67" s="17"/>
      <c r="AL67" s="17"/>
      <c r="AM67" s="17"/>
      <c r="AN67" s="17"/>
      <c r="AO67" s="60">
        <f>AC43/AO65*1000</f>
        <v>1836.5458750963764</v>
      </c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CA67" s="1" t="s">
        <v>53</v>
      </c>
    </row>
    <row r="68" spans="1:55" ht="15.75" customHeight="1">
      <c r="A68" s="32">
        <v>4</v>
      </c>
      <c r="B68" s="32"/>
      <c r="C68" s="32"/>
      <c r="D68" s="32"/>
      <c r="E68" s="32"/>
      <c r="F68" s="32"/>
      <c r="G68" s="33"/>
      <c r="H68" s="34"/>
      <c r="I68" s="34"/>
      <c r="J68" s="34"/>
      <c r="K68" s="34"/>
      <c r="L68" s="35"/>
      <c r="M68" s="66" t="s">
        <v>105</v>
      </c>
      <c r="N68" s="67" t="s">
        <v>105</v>
      </c>
      <c r="O68" s="67" t="s">
        <v>105</v>
      </c>
      <c r="P68" s="67" t="s">
        <v>105</v>
      </c>
      <c r="Q68" s="67" t="s">
        <v>105</v>
      </c>
      <c r="R68" s="67" t="s">
        <v>105</v>
      </c>
      <c r="S68" s="67" t="s">
        <v>105</v>
      </c>
      <c r="T68" s="67" t="s">
        <v>105</v>
      </c>
      <c r="U68" s="67" t="s">
        <v>105</v>
      </c>
      <c r="V68" s="67" t="s">
        <v>105</v>
      </c>
      <c r="W68" s="67" t="s">
        <v>105</v>
      </c>
      <c r="X68" s="67" t="s">
        <v>105</v>
      </c>
      <c r="Y68" s="68" t="s">
        <v>105</v>
      </c>
      <c r="Z68" s="32"/>
      <c r="AA68" s="32"/>
      <c r="AB68" s="32"/>
      <c r="AC68" s="32"/>
      <c r="AD68" s="32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</row>
    <row r="69" spans="1:55" ht="30" customHeight="1">
      <c r="A69" s="32"/>
      <c r="B69" s="32"/>
      <c r="C69" s="32"/>
      <c r="D69" s="32"/>
      <c r="E69" s="32"/>
      <c r="F69" s="32"/>
      <c r="G69" s="33"/>
      <c r="H69" s="34"/>
      <c r="I69" s="34"/>
      <c r="J69" s="34"/>
      <c r="K69" s="34"/>
      <c r="L69" s="35"/>
      <c r="M69" s="53" t="s">
        <v>119</v>
      </c>
      <c r="N69" s="54" t="s">
        <v>106</v>
      </c>
      <c r="O69" s="54" t="s">
        <v>106</v>
      </c>
      <c r="P69" s="54" t="s">
        <v>106</v>
      </c>
      <c r="Q69" s="54" t="s">
        <v>106</v>
      </c>
      <c r="R69" s="54" t="s">
        <v>106</v>
      </c>
      <c r="S69" s="54" t="s">
        <v>106</v>
      </c>
      <c r="T69" s="54" t="s">
        <v>106</v>
      </c>
      <c r="U69" s="54" t="s">
        <v>106</v>
      </c>
      <c r="V69" s="54" t="s">
        <v>106</v>
      </c>
      <c r="W69" s="54" t="s">
        <v>106</v>
      </c>
      <c r="X69" s="54" t="s">
        <v>106</v>
      </c>
      <c r="Y69" s="55" t="s">
        <v>106</v>
      </c>
      <c r="Z69" s="16" t="s">
        <v>113</v>
      </c>
      <c r="AA69" s="16"/>
      <c r="AB69" s="16"/>
      <c r="AC69" s="16"/>
      <c r="AD69" s="16"/>
      <c r="AE69" s="17" t="s">
        <v>79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64">
        <f>AO65/('020 КУ'!AO70:BC70+'020 КУ'!AO71:BC71+'020 КУ'!AO72:BC72)*100</f>
        <v>65.87100050787201</v>
      </c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</row>
    <row r="71" spans="1:65" s="2" customFormat="1" ht="18.75" customHeight="1">
      <c r="A71" s="45" t="s">
        <v>63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</row>
    <row r="72" spans="1:64" ht="15" customHeight="1">
      <c r="A72" s="30" t="s">
        <v>71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</row>
    <row r="73" spans="1:65" ht="37.5" customHeight="1">
      <c r="A73" s="75" t="s">
        <v>23</v>
      </c>
      <c r="B73" s="76"/>
      <c r="C73" s="76"/>
      <c r="D73" s="31" t="s">
        <v>22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75" t="s">
        <v>10</v>
      </c>
      <c r="R73" s="76"/>
      <c r="S73" s="76"/>
      <c r="T73" s="77"/>
      <c r="U73" s="61" t="s">
        <v>120</v>
      </c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3"/>
      <c r="AG73" s="31" t="s">
        <v>32</v>
      </c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 t="s">
        <v>33</v>
      </c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 t="s">
        <v>20</v>
      </c>
      <c r="BF73" s="31"/>
      <c r="BG73" s="31"/>
      <c r="BH73" s="31"/>
      <c r="BI73" s="31"/>
      <c r="BJ73" s="31"/>
      <c r="BK73" s="31"/>
      <c r="BL73" s="31"/>
      <c r="BM73" s="31"/>
    </row>
    <row r="74" spans="1:65" ht="33.75" customHeight="1">
      <c r="A74" s="78"/>
      <c r="B74" s="79"/>
      <c r="C74" s="7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78"/>
      <c r="R74" s="79"/>
      <c r="S74" s="79"/>
      <c r="T74" s="80"/>
      <c r="U74" s="31" t="s">
        <v>16</v>
      </c>
      <c r="V74" s="31"/>
      <c r="W74" s="31"/>
      <c r="X74" s="31"/>
      <c r="Y74" s="31" t="s">
        <v>15</v>
      </c>
      <c r="Z74" s="31"/>
      <c r="AA74" s="31"/>
      <c r="AB74" s="31"/>
      <c r="AC74" s="31" t="s">
        <v>14</v>
      </c>
      <c r="AD74" s="31"/>
      <c r="AE74" s="31"/>
      <c r="AF74" s="31"/>
      <c r="AG74" s="31" t="s">
        <v>16</v>
      </c>
      <c r="AH74" s="31"/>
      <c r="AI74" s="31"/>
      <c r="AJ74" s="31"/>
      <c r="AK74" s="31" t="s">
        <v>15</v>
      </c>
      <c r="AL74" s="31"/>
      <c r="AM74" s="31"/>
      <c r="AN74" s="31"/>
      <c r="AO74" s="31" t="s">
        <v>14</v>
      </c>
      <c r="AP74" s="31"/>
      <c r="AQ74" s="31"/>
      <c r="AR74" s="31"/>
      <c r="AS74" s="31" t="s">
        <v>16</v>
      </c>
      <c r="AT74" s="31"/>
      <c r="AU74" s="31"/>
      <c r="AV74" s="31"/>
      <c r="AW74" s="31" t="s">
        <v>15</v>
      </c>
      <c r="AX74" s="31"/>
      <c r="AY74" s="31"/>
      <c r="AZ74" s="31"/>
      <c r="BA74" s="31" t="s">
        <v>14</v>
      </c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</row>
    <row r="75" spans="1:65" ht="15" customHeight="1">
      <c r="A75" s="81">
        <v>1</v>
      </c>
      <c r="B75" s="82"/>
      <c r="C75" s="82"/>
      <c r="D75" s="31">
        <v>2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81">
        <v>3</v>
      </c>
      <c r="R75" s="82"/>
      <c r="S75" s="82"/>
      <c r="T75" s="83"/>
      <c r="U75" s="31">
        <v>4</v>
      </c>
      <c r="V75" s="31"/>
      <c r="W75" s="31"/>
      <c r="X75" s="31"/>
      <c r="Y75" s="31">
        <v>5</v>
      </c>
      <c r="Z75" s="31"/>
      <c r="AA75" s="31"/>
      <c r="AB75" s="31"/>
      <c r="AC75" s="31">
        <v>6</v>
      </c>
      <c r="AD75" s="31"/>
      <c r="AE75" s="31"/>
      <c r="AF75" s="31"/>
      <c r="AG75" s="31">
        <v>7</v>
      </c>
      <c r="AH75" s="31"/>
      <c r="AI75" s="31"/>
      <c r="AJ75" s="31"/>
      <c r="AK75" s="31">
        <v>8</v>
      </c>
      <c r="AL75" s="31"/>
      <c r="AM75" s="31"/>
      <c r="AN75" s="31"/>
      <c r="AO75" s="31">
        <v>9</v>
      </c>
      <c r="AP75" s="31"/>
      <c r="AQ75" s="31"/>
      <c r="AR75" s="31"/>
      <c r="AS75" s="31">
        <v>10</v>
      </c>
      <c r="AT75" s="31"/>
      <c r="AU75" s="31"/>
      <c r="AV75" s="31"/>
      <c r="AW75" s="31">
        <v>11</v>
      </c>
      <c r="AX75" s="31"/>
      <c r="AY75" s="31"/>
      <c r="AZ75" s="31"/>
      <c r="BA75" s="31">
        <v>12</v>
      </c>
      <c r="BB75" s="31"/>
      <c r="BC75" s="31"/>
      <c r="BD75" s="31"/>
      <c r="BE75" s="31">
        <v>13</v>
      </c>
      <c r="BF75" s="31"/>
      <c r="BG75" s="31"/>
      <c r="BH75" s="31"/>
      <c r="BI75" s="31"/>
      <c r="BJ75" s="31"/>
      <c r="BK75" s="31"/>
      <c r="BL75" s="31"/>
      <c r="BM75" s="31"/>
    </row>
    <row r="76" spans="1:79" ht="12.75" customHeight="1" hidden="1">
      <c r="A76" s="84" t="s">
        <v>57</v>
      </c>
      <c r="B76" s="85"/>
      <c r="C76" s="85"/>
      <c r="D76" s="17" t="s">
        <v>42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84" t="s">
        <v>40</v>
      </c>
      <c r="R76" s="85"/>
      <c r="S76" s="85"/>
      <c r="T76" s="86"/>
      <c r="U76" s="65" t="s">
        <v>58</v>
      </c>
      <c r="V76" s="65"/>
      <c r="W76" s="65"/>
      <c r="X76" s="65"/>
      <c r="Y76" s="65" t="s">
        <v>59</v>
      </c>
      <c r="Z76" s="65"/>
      <c r="AA76" s="65"/>
      <c r="AB76" s="65"/>
      <c r="AC76" s="65" t="s">
        <v>46</v>
      </c>
      <c r="AD76" s="65"/>
      <c r="AE76" s="65"/>
      <c r="AF76" s="65"/>
      <c r="AG76" s="65" t="s">
        <v>43</v>
      </c>
      <c r="AH76" s="65"/>
      <c r="AI76" s="65"/>
      <c r="AJ76" s="65"/>
      <c r="AK76" s="65" t="s">
        <v>44</v>
      </c>
      <c r="AL76" s="65"/>
      <c r="AM76" s="65"/>
      <c r="AN76" s="65"/>
      <c r="AO76" s="65" t="s">
        <v>46</v>
      </c>
      <c r="AP76" s="65"/>
      <c r="AQ76" s="65"/>
      <c r="AR76" s="65"/>
      <c r="AS76" s="65" t="s">
        <v>60</v>
      </c>
      <c r="AT76" s="65"/>
      <c r="AU76" s="65"/>
      <c r="AV76" s="65"/>
      <c r="AW76" s="65" t="s">
        <v>61</v>
      </c>
      <c r="AX76" s="65"/>
      <c r="AY76" s="65"/>
      <c r="AZ76" s="65"/>
      <c r="BA76" s="65" t="s">
        <v>46</v>
      </c>
      <c r="BB76" s="65"/>
      <c r="BC76" s="65"/>
      <c r="BD76" s="65"/>
      <c r="BE76" s="17" t="s">
        <v>62</v>
      </c>
      <c r="BF76" s="17"/>
      <c r="BG76" s="17"/>
      <c r="BH76" s="17"/>
      <c r="BI76" s="17"/>
      <c r="BJ76" s="17"/>
      <c r="BK76" s="17"/>
      <c r="BL76" s="17"/>
      <c r="BM76" s="17"/>
      <c r="CA76" s="1" t="s">
        <v>55</v>
      </c>
    </row>
    <row r="77" spans="1:79" s="5" customFormat="1" ht="12.75">
      <c r="A77" s="18" t="s">
        <v>69</v>
      </c>
      <c r="B77" s="19"/>
      <c r="C77" s="19"/>
      <c r="D77" s="20" t="s">
        <v>186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1" t="s">
        <v>69</v>
      </c>
      <c r="R77" s="22"/>
      <c r="S77" s="22"/>
      <c r="T77" s="23"/>
      <c r="U77" s="24"/>
      <c r="V77" s="24"/>
      <c r="W77" s="24"/>
      <c r="X77" s="24"/>
      <c r="Y77" s="24"/>
      <c r="Z77" s="24"/>
      <c r="AA77" s="24"/>
      <c r="AB77" s="24"/>
      <c r="AC77" s="24">
        <f>U77+Y77</f>
        <v>0</v>
      </c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>
        <f>AG77+AK77</f>
        <v>0</v>
      </c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>
        <f>AS77+AW77</f>
        <v>0</v>
      </c>
      <c r="BB77" s="24"/>
      <c r="BC77" s="24"/>
      <c r="BD77" s="24"/>
      <c r="BE77" s="20" t="s">
        <v>69</v>
      </c>
      <c r="BF77" s="20"/>
      <c r="BG77" s="20"/>
      <c r="BH77" s="20"/>
      <c r="BI77" s="20"/>
      <c r="BJ77" s="20"/>
      <c r="BK77" s="20"/>
      <c r="BL77" s="20"/>
      <c r="BM77" s="20"/>
      <c r="CA77" s="5" t="s">
        <v>56</v>
      </c>
    </row>
    <row r="78" spans="1:3" ht="12.75">
      <c r="A78" s="6"/>
      <c r="B78" s="6"/>
      <c r="C78" s="6"/>
    </row>
    <row r="79" spans="1:64" ht="15" customHeight="1">
      <c r="A79" s="14" t="s">
        <v>34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64" ht="14.25" customHeight="1">
      <c r="A80" s="14" t="s">
        <v>35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4.25" customHeight="1">
      <c r="A81" s="14" t="s">
        <v>36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31.5" customHeight="1">
      <c r="A83" s="87" t="s">
        <v>155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7"/>
      <c r="AO83" s="89" t="s">
        <v>156</v>
      </c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</row>
    <row r="84" spans="23:59" ht="12.75">
      <c r="W84" s="90" t="s">
        <v>37</v>
      </c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O84" s="90" t="s">
        <v>38</v>
      </c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</row>
    <row r="85" spans="1:6" ht="15.75" customHeight="1">
      <c r="A85" s="47" t="s">
        <v>24</v>
      </c>
      <c r="B85" s="47"/>
      <c r="C85" s="47"/>
      <c r="D85" s="47"/>
      <c r="E85" s="47"/>
      <c r="F85" s="47"/>
    </row>
    <row r="87" spans="1:59" ht="34.5" customHeight="1">
      <c r="A87" s="87" t="str">
        <f>'020 КУ'!A103:V103</f>
        <v>Заступник начальника фінансового управління Петрівської районної державної адміністрації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7"/>
      <c r="AO87" s="89" t="str">
        <f>'020 КУ'!AO103:BG103</f>
        <v>С.Чирва</v>
      </c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</row>
    <row r="88" spans="23:59" ht="12.75">
      <c r="W88" s="90" t="s">
        <v>37</v>
      </c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O88" s="90" t="s">
        <v>38</v>
      </c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</row>
  </sheetData>
  <sheetProtection/>
  <mergeCells count="269">
    <mergeCell ref="W88:AM88"/>
    <mergeCell ref="AO88:BG88"/>
    <mergeCell ref="A28:BL28"/>
    <mergeCell ref="A85:F85"/>
    <mergeCell ref="A87:V87"/>
    <mergeCell ref="W87:AM87"/>
    <mergeCell ref="AO87:BG87"/>
    <mergeCell ref="A83:V83"/>
    <mergeCell ref="W83:AM83"/>
    <mergeCell ref="AO83:BG83"/>
    <mergeCell ref="W84:AM84"/>
    <mergeCell ref="AO84:BG84"/>
    <mergeCell ref="BE76:BM76"/>
    <mergeCell ref="A77:C77"/>
    <mergeCell ref="D77:P77"/>
    <mergeCell ref="Q77:T77"/>
    <mergeCell ref="U77:X77"/>
    <mergeCell ref="Y77:AB77"/>
    <mergeCell ref="AC77:AF77"/>
    <mergeCell ref="AG77:AJ77"/>
    <mergeCell ref="BA76:BD76"/>
    <mergeCell ref="BA75:BD75"/>
    <mergeCell ref="BE75:BM75"/>
    <mergeCell ref="AK77:AN77"/>
    <mergeCell ref="AO77:AR77"/>
    <mergeCell ref="AO76:AR76"/>
    <mergeCell ref="AS76:AV76"/>
    <mergeCell ref="AS75:AV75"/>
    <mergeCell ref="AW75:AZ75"/>
    <mergeCell ref="AW76:AZ76"/>
    <mergeCell ref="A76:C76"/>
    <mergeCell ref="D76:P76"/>
    <mergeCell ref="Q76:T76"/>
    <mergeCell ref="U76:X76"/>
    <mergeCell ref="Y76:AB76"/>
    <mergeCell ref="AC76:AF76"/>
    <mergeCell ref="AG76:AJ76"/>
    <mergeCell ref="AK76:AN76"/>
    <mergeCell ref="BA74:BD74"/>
    <mergeCell ref="A75:C75"/>
    <mergeCell ref="D75:P75"/>
    <mergeCell ref="Q75:T75"/>
    <mergeCell ref="U75:X75"/>
    <mergeCell ref="Y75:AB75"/>
    <mergeCell ref="AC75:AF75"/>
    <mergeCell ref="AG75:AJ75"/>
    <mergeCell ref="AK75:AN75"/>
    <mergeCell ref="AO75:AR75"/>
    <mergeCell ref="AK74:AN74"/>
    <mergeCell ref="AO74:AR74"/>
    <mergeCell ref="AS74:AV74"/>
    <mergeCell ref="AW74:AZ74"/>
    <mergeCell ref="U74:X74"/>
    <mergeCell ref="Y74:AB74"/>
    <mergeCell ref="AC74:AF74"/>
    <mergeCell ref="AG74:AJ74"/>
    <mergeCell ref="M68:Y68"/>
    <mergeCell ref="Z68:AD68"/>
    <mergeCell ref="A72:BL72"/>
    <mergeCell ref="A73:C74"/>
    <mergeCell ref="D73:P74"/>
    <mergeCell ref="Q73:T74"/>
    <mergeCell ref="U73:AF73"/>
    <mergeCell ref="AG73:AR73"/>
    <mergeCell ref="AS73:BD73"/>
    <mergeCell ref="BE73:BM74"/>
    <mergeCell ref="A66:F66"/>
    <mergeCell ref="G66:L66"/>
    <mergeCell ref="A68:F68"/>
    <mergeCell ref="G68:L68"/>
    <mergeCell ref="A67:F67"/>
    <mergeCell ref="G67:L67"/>
    <mergeCell ref="AE65:AN65"/>
    <mergeCell ref="AO65:BC65"/>
    <mergeCell ref="M67:Y67"/>
    <mergeCell ref="Z67:AD67"/>
    <mergeCell ref="M66:Y66"/>
    <mergeCell ref="Z66:AD66"/>
    <mergeCell ref="A65:F65"/>
    <mergeCell ref="G65:L65"/>
    <mergeCell ref="M65:Y65"/>
    <mergeCell ref="Z65:AD65"/>
    <mergeCell ref="AG50:AN50"/>
    <mergeCell ref="A64:F64"/>
    <mergeCell ref="G64:L64"/>
    <mergeCell ref="M64:Y64"/>
    <mergeCell ref="Z64:AD64"/>
    <mergeCell ref="A62:F62"/>
    <mergeCell ref="G62:L62"/>
    <mergeCell ref="A63:F63"/>
    <mergeCell ref="G63:L63"/>
    <mergeCell ref="M63:Y63"/>
    <mergeCell ref="AO49:AV49"/>
    <mergeCell ref="AO50:AV50"/>
    <mergeCell ref="A51:P51"/>
    <mergeCell ref="Q51:X51"/>
    <mergeCell ref="Y51:AF51"/>
    <mergeCell ref="AG51:AN51"/>
    <mergeCell ref="AK43:AR43"/>
    <mergeCell ref="AS43:AZ43"/>
    <mergeCell ref="AO51:AV51"/>
    <mergeCell ref="A50:P50"/>
    <mergeCell ref="Q50:X50"/>
    <mergeCell ref="Y50:AF50"/>
    <mergeCell ref="A49:P49"/>
    <mergeCell ref="Q49:X49"/>
    <mergeCell ref="Y49:AF49"/>
    <mergeCell ref="AG49:AN49"/>
    <mergeCell ref="AC41:AJ41"/>
    <mergeCell ref="AK41:AR41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J41:O41"/>
    <mergeCell ref="P41:AB41"/>
    <mergeCell ref="D39:I40"/>
    <mergeCell ref="J39:O40"/>
    <mergeCell ref="A42:C42"/>
    <mergeCell ref="D42:I42"/>
    <mergeCell ref="J42:O42"/>
    <mergeCell ref="P42:AB42"/>
    <mergeCell ref="M33:R33"/>
    <mergeCell ref="S33:BL33"/>
    <mergeCell ref="A34:F34"/>
    <mergeCell ref="G34:L34"/>
    <mergeCell ref="M34:R34"/>
    <mergeCell ref="S34:BL34"/>
    <mergeCell ref="A33:F33"/>
    <mergeCell ref="G33:L33"/>
    <mergeCell ref="S32:BL32"/>
    <mergeCell ref="AR17:BC17"/>
    <mergeCell ref="BD17:BG17"/>
    <mergeCell ref="BH17:BL17"/>
    <mergeCell ref="A22:BL22"/>
    <mergeCell ref="A17:T17"/>
    <mergeCell ref="U17:X17"/>
    <mergeCell ref="Y17:AM17"/>
    <mergeCell ref="AN17:AQ17"/>
    <mergeCell ref="A18:BL18"/>
    <mergeCell ref="A19:BL19"/>
    <mergeCell ref="L12:BL12"/>
    <mergeCell ref="A13:B13"/>
    <mergeCell ref="C13:K13"/>
    <mergeCell ref="L13:BL13"/>
    <mergeCell ref="A12:K12"/>
    <mergeCell ref="A79:BL79"/>
    <mergeCell ref="A80:BL80"/>
    <mergeCell ref="A81:BL81"/>
    <mergeCell ref="AS77:AV77"/>
    <mergeCell ref="AW77:AZ77"/>
    <mergeCell ref="BA77:BD77"/>
    <mergeCell ref="BE77:BM77"/>
    <mergeCell ref="A71:BM71"/>
    <mergeCell ref="AO69:BC69"/>
    <mergeCell ref="M69:Y69"/>
    <mergeCell ref="Z69:AD69"/>
    <mergeCell ref="AE69:AN69"/>
    <mergeCell ref="A69:F69"/>
    <mergeCell ref="G69:L69"/>
    <mergeCell ref="AO68:BC68"/>
    <mergeCell ref="AE68:AN68"/>
    <mergeCell ref="AE63:AN63"/>
    <mergeCell ref="AO63:BC63"/>
    <mergeCell ref="AE67:AN67"/>
    <mergeCell ref="AO67:BC67"/>
    <mergeCell ref="AE66:AN66"/>
    <mergeCell ref="AO66:BC66"/>
    <mergeCell ref="AE64:AN64"/>
    <mergeCell ref="AO64:BC64"/>
    <mergeCell ref="Z63:AD63"/>
    <mergeCell ref="M62:Y62"/>
    <mergeCell ref="Z62:AD62"/>
    <mergeCell ref="AE61:AN61"/>
    <mergeCell ref="AO61:BC61"/>
    <mergeCell ref="AE62:AN62"/>
    <mergeCell ref="AO62:BC62"/>
    <mergeCell ref="A61:F61"/>
    <mergeCell ref="G61:L61"/>
    <mergeCell ref="M61:Y61"/>
    <mergeCell ref="Z61:AD61"/>
    <mergeCell ref="A60:F60"/>
    <mergeCell ref="G60:L60"/>
    <mergeCell ref="M60:Y60"/>
    <mergeCell ref="Z60:AD60"/>
    <mergeCell ref="AE60:AN60"/>
    <mergeCell ref="AO60:BC60"/>
    <mergeCell ref="AE59:AN59"/>
    <mergeCell ref="AO59:BC59"/>
    <mergeCell ref="A59:F59"/>
    <mergeCell ref="G59:L59"/>
    <mergeCell ref="M59:Y59"/>
    <mergeCell ref="Z59:AD59"/>
    <mergeCell ref="AE57:AN57"/>
    <mergeCell ref="AO57:BC57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56:F56"/>
    <mergeCell ref="G56:L56"/>
    <mergeCell ref="M56:Y56"/>
    <mergeCell ref="Z56:AD56"/>
    <mergeCell ref="AE56:AN56"/>
    <mergeCell ref="AO56:BC56"/>
    <mergeCell ref="A54:BL54"/>
    <mergeCell ref="A53:BL53"/>
    <mergeCell ref="A45:BL45"/>
    <mergeCell ref="A46:AV46"/>
    <mergeCell ref="A47:P48"/>
    <mergeCell ref="Q47:X48"/>
    <mergeCell ref="Y47:AF48"/>
    <mergeCell ref="AG47:AN48"/>
    <mergeCell ref="AO47:AV48"/>
    <mergeCell ref="P39:AB40"/>
    <mergeCell ref="A37:BL37"/>
    <mergeCell ref="AC39:AJ40"/>
    <mergeCell ref="AK39:AR40"/>
    <mergeCell ref="AS39:AZ40"/>
    <mergeCell ref="AS41:AZ41"/>
    <mergeCell ref="A39:C40"/>
    <mergeCell ref="A41:C41"/>
    <mergeCell ref="D41:I41"/>
    <mergeCell ref="A35:F35"/>
    <mergeCell ref="G35:L35"/>
    <mergeCell ref="M35:R35"/>
    <mergeCell ref="S35:BL35"/>
    <mergeCell ref="A29:K29"/>
    <mergeCell ref="L29:BL29"/>
    <mergeCell ref="A30:BL30"/>
    <mergeCell ref="A32:F32"/>
    <mergeCell ref="G32:L32"/>
    <mergeCell ref="M32:R32"/>
    <mergeCell ref="A21:BL21"/>
    <mergeCell ref="A23:BL23"/>
    <mergeCell ref="A24:BL24"/>
    <mergeCell ref="A25:BL25"/>
    <mergeCell ref="A26:BL26"/>
    <mergeCell ref="A27:BL27"/>
    <mergeCell ref="A20:BL20"/>
    <mergeCell ref="A14:K14"/>
    <mergeCell ref="L14:BL14"/>
    <mergeCell ref="A15:B15"/>
    <mergeCell ref="C15:K15"/>
    <mergeCell ref="L15:AB15"/>
    <mergeCell ref="AC15:BL15"/>
    <mergeCell ref="A16:K16"/>
    <mergeCell ref="L16:AB16"/>
    <mergeCell ref="AC16:BL16"/>
    <mergeCell ref="AO1:BL1"/>
    <mergeCell ref="AO2:BL2"/>
    <mergeCell ref="AO3:BL3"/>
    <mergeCell ref="AO5:BL5"/>
    <mergeCell ref="A11:B11"/>
    <mergeCell ref="C11:K11"/>
    <mergeCell ref="A10:BL10"/>
    <mergeCell ref="L11:BL11"/>
    <mergeCell ref="A9:BL9"/>
    <mergeCell ref="AO7:BL7"/>
  </mergeCells>
  <conditionalFormatting sqref="G61:L61 G63:L63">
    <cfRule type="cellIs" priority="1" dxfId="11" operator="equal" stopIfTrue="1">
      <formula>$G58</formula>
    </cfRule>
  </conditionalFormatting>
  <conditionalFormatting sqref="G69:L69">
    <cfRule type="cellIs" priority="2" dxfId="11" operator="equal" stopIfTrue="1">
      <formula>#REF!</formula>
    </cfRule>
  </conditionalFormatting>
  <conditionalFormatting sqref="G64:L64">
    <cfRule type="cellIs" priority="3" dxfId="11" operator="equal" stopIfTrue="1">
      <formula>#REF!</formula>
    </cfRule>
  </conditionalFormatting>
  <conditionalFormatting sqref="G66:L66">
    <cfRule type="cellIs" priority="4" dxfId="11" operator="equal" stopIfTrue="1">
      <formula>#REF!</formula>
    </cfRule>
  </conditionalFormatting>
  <printOptions/>
  <pageMargins left="0.5118110236220472" right="0.1968503937007874" top="0.5511811023622047" bottom="0.2362204724409449" header="0.5118110236220472" footer="0.2362204724409449"/>
  <pageSetup fitToHeight="2" horizontalDpi="600" verticalDpi="600" orientation="landscape" paperSize="9" scale="62" r:id="rId1"/>
  <rowBreaks count="1" manualBreakCount="1">
    <brk id="44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A110"/>
  <sheetViews>
    <sheetView view="pageBreakPreview" zoomScale="90" zoomScaleSheetLayoutView="90" zoomScalePageLayoutView="0" workbookViewId="0" topLeftCell="A99">
      <selection activeCell="A109" sqref="A109:V109"/>
    </sheetView>
  </sheetViews>
  <sheetFormatPr defaultColWidth="9.00390625" defaultRowHeight="12.75"/>
  <cols>
    <col min="1" max="2" width="2.875" style="1" customWidth="1"/>
    <col min="3" max="3" width="7.375" style="1" customWidth="1"/>
    <col min="4" max="4" width="3.00390625" style="1" customWidth="1"/>
    <col min="5" max="23" width="2.875" style="1" customWidth="1"/>
    <col min="24" max="24" width="5.375" style="1" customWidth="1"/>
    <col min="25" max="42" width="2.875" style="1" customWidth="1"/>
    <col min="43" max="43" width="5.00390625" style="1" customWidth="1"/>
    <col min="44" max="54" width="2.875" style="1" customWidth="1"/>
    <col min="55" max="55" width="3.625" style="1" customWidth="1"/>
    <col min="56" max="61" width="2.875" style="1" customWidth="1"/>
    <col min="62" max="62" width="2.625" style="1" customWidth="1"/>
    <col min="63" max="63" width="2.875" style="1" hidden="1" customWidth="1"/>
    <col min="64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8.75" customHeight="1">
      <c r="AO1" s="48" t="s">
        <v>74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41:64" ht="23.2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20.25" customHeight="1">
      <c r="AO3" s="50" t="s">
        <v>138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2.75" customHeight="1">
      <c r="AO4" s="9" t="s">
        <v>139</v>
      </c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41:64" ht="21.75" customHeight="1">
      <c r="AO5" s="51" t="s">
        <v>140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41:64" ht="15.75" customHeight="1">
      <c r="AO6" s="11" t="s">
        <v>141</v>
      </c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41:64" ht="15.75" customHeight="1">
      <c r="AO7" s="51" t="str">
        <f>'020 КУ'!AO7:BL7</f>
        <v>від 06.04.2018 р. № 99/23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9" spans="1:64" ht="15.75" customHeight="1">
      <c r="A9" s="46" t="s">
        <v>64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</row>
    <row r="10" spans="1:64" ht="15.75" customHeight="1">
      <c r="A10" s="46" t="s">
        <v>173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20.25" customHeight="1">
      <c r="A11" s="38">
        <v>1</v>
      </c>
      <c r="B11" s="38"/>
      <c r="C11" s="40" t="s">
        <v>174</v>
      </c>
      <c r="D11" s="41"/>
      <c r="E11" s="41"/>
      <c r="F11" s="41"/>
      <c r="G11" s="41"/>
      <c r="H11" s="41"/>
      <c r="I11" s="41"/>
      <c r="J11" s="41"/>
      <c r="K11" s="41"/>
      <c r="L11" s="43" t="s">
        <v>70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15.75" customHeight="1">
      <c r="A12" s="47" t="s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 t="s">
        <v>2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ht="17.25" customHeight="1">
      <c r="A13" s="38" t="s">
        <v>25</v>
      </c>
      <c r="B13" s="38"/>
      <c r="C13" s="40" t="s">
        <v>175</v>
      </c>
      <c r="D13" s="41"/>
      <c r="E13" s="41"/>
      <c r="F13" s="41"/>
      <c r="G13" s="41"/>
      <c r="H13" s="41"/>
      <c r="I13" s="41"/>
      <c r="J13" s="41"/>
      <c r="K13" s="41"/>
      <c r="L13" s="43" t="s">
        <v>144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5.75" customHeight="1">
      <c r="A14" s="47" t="s">
        <v>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 t="s">
        <v>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31.5" customHeight="1">
      <c r="A15" s="38">
        <v>3</v>
      </c>
      <c r="B15" s="38"/>
      <c r="C15" s="112" t="s">
        <v>205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3" t="s">
        <v>206</v>
      </c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19.5" customHeight="1">
      <c r="A16" s="47" t="s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 t="s">
        <v>26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4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33.75" customHeight="1">
      <c r="A17" s="71" t="s">
        <v>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44">
        <f>AN17+BD17</f>
        <v>8063.54</v>
      </c>
      <c r="V17" s="44"/>
      <c r="W17" s="44"/>
      <c r="X17" s="44"/>
      <c r="Y17" s="45" t="s">
        <v>65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4">
        <f>4771.8-20</f>
        <v>4751.8</v>
      </c>
      <c r="AO17" s="44"/>
      <c r="AP17" s="44"/>
      <c r="AQ17" s="44"/>
      <c r="AR17" s="45" t="s">
        <v>67</v>
      </c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4">
        <f>3351.74-40</f>
        <v>3311.74</v>
      </c>
      <c r="BE17" s="44"/>
      <c r="BF17" s="44"/>
      <c r="BG17" s="44"/>
      <c r="BH17" s="45" t="s">
        <v>66</v>
      </c>
      <c r="BI17" s="45"/>
      <c r="BJ17" s="45"/>
      <c r="BK17" s="45"/>
      <c r="BL17" s="45"/>
    </row>
    <row r="18" spans="1:64" ht="15.75" customHeight="1">
      <c r="A18" s="29" t="s">
        <v>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64" ht="31.5" customHeight="1">
      <c r="A19" s="37" t="s">
        <v>73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8.75" customHeight="1">
      <c r="A20" s="37" t="s">
        <v>177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15.75" customHeight="1">
      <c r="A21" s="37" t="s">
        <v>75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64" ht="17.25" customHeight="1">
      <c r="A22" s="37" t="s">
        <v>204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ht="15.75" customHeight="1">
      <c r="A23" s="37" t="s">
        <v>203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ht="15.75" customHeight="1">
      <c r="A24" s="37" t="s">
        <v>216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1:64" ht="34.5" customHeight="1">
      <c r="A25" s="37" t="s">
        <v>145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1:64" ht="52.5" customHeight="1">
      <c r="A26" s="38" t="s">
        <v>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9" t="s">
        <v>207</v>
      </c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64" ht="15.75" customHeight="1">
      <c r="A27" s="38" t="s">
        <v>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</row>
    <row r="29" spans="1:64" ht="21.75" customHeight="1">
      <c r="A29" s="31" t="s">
        <v>11</v>
      </c>
      <c r="B29" s="31"/>
      <c r="C29" s="31"/>
      <c r="D29" s="31"/>
      <c r="E29" s="31"/>
      <c r="F29" s="31"/>
      <c r="G29" s="31" t="s">
        <v>10</v>
      </c>
      <c r="H29" s="31"/>
      <c r="I29" s="31"/>
      <c r="J29" s="31"/>
      <c r="K29" s="31"/>
      <c r="L29" s="31"/>
      <c r="M29" s="31" t="s">
        <v>27</v>
      </c>
      <c r="N29" s="31"/>
      <c r="O29" s="31"/>
      <c r="P29" s="31"/>
      <c r="Q29" s="31"/>
      <c r="R29" s="31"/>
      <c r="S29" s="31" t="s">
        <v>9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</row>
    <row r="30" spans="1:64" ht="15.75" customHeight="1">
      <c r="A30" s="25">
        <v>1</v>
      </c>
      <c r="B30" s="25"/>
      <c r="C30" s="25"/>
      <c r="D30" s="25"/>
      <c r="E30" s="25"/>
      <c r="F30" s="25"/>
      <c r="G30" s="25">
        <v>2</v>
      </c>
      <c r="H30" s="25"/>
      <c r="I30" s="25"/>
      <c r="J30" s="25"/>
      <c r="K30" s="25"/>
      <c r="L30" s="25"/>
      <c r="M30" s="25">
        <v>3</v>
      </c>
      <c r="N30" s="25"/>
      <c r="O30" s="25"/>
      <c r="P30" s="25"/>
      <c r="Q30" s="25"/>
      <c r="R30" s="25"/>
      <c r="S30" s="31">
        <v>4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</row>
    <row r="31" spans="1:79" ht="13.5" customHeight="1">
      <c r="A31" s="32">
        <v>1</v>
      </c>
      <c r="B31" s="32"/>
      <c r="C31" s="32"/>
      <c r="D31" s="32"/>
      <c r="E31" s="32"/>
      <c r="F31" s="32"/>
      <c r="G31" s="16" t="s">
        <v>188</v>
      </c>
      <c r="H31" s="16"/>
      <c r="I31" s="16"/>
      <c r="J31" s="16"/>
      <c r="K31" s="16"/>
      <c r="L31" s="16"/>
      <c r="M31" s="16" t="s">
        <v>72</v>
      </c>
      <c r="N31" s="16"/>
      <c r="O31" s="16"/>
      <c r="P31" s="16"/>
      <c r="Q31" s="16"/>
      <c r="R31" s="16"/>
      <c r="S31" s="17" t="s">
        <v>189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CA31" s="1" t="s">
        <v>47</v>
      </c>
    </row>
    <row r="32" spans="1:79" ht="12.75">
      <c r="A32" s="32">
        <v>2</v>
      </c>
      <c r="B32" s="32"/>
      <c r="C32" s="32"/>
      <c r="D32" s="32"/>
      <c r="E32" s="32"/>
      <c r="F32" s="32"/>
      <c r="G32" s="33" t="s">
        <v>193</v>
      </c>
      <c r="H32" s="34"/>
      <c r="I32" s="34"/>
      <c r="J32" s="34"/>
      <c r="K32" s="34"/>
      <c r="L32" s="35"/>
      <c r="M32" s="16" t="s">
        <v>72</v>
      </c>
      <c r="N32" s="16"/>
      <c r="O32" s="16"/>
      <c r="P32" s="16"/>
      <c r="Q32" s="16"/>
      <c r="R32" s="16"/>
      <c r="S32" s="36" t="s">
        <v>194</v>
      </c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CA32" s="1" t="s">
        <v>48</v>
      </c>
    </row>
    <row r="33" spans="1:64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.75" customHeight="1">
      <c r="A34" s="29" t="s">
        <v>12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</row>
    <row r="35" ht="12.75">
      <c r="AV35" s="1" t="s">
        <v>76</v>
      </c>
    </row>
    <row r="36" spans="1:52" ht="15.75" customHeight="1">
      <c r="A36" s="25" t="s">
        <v>11</v>
      </c>
      <c r="B36" s="25"/>
      <c r="C36" s="25"/>
      <c r="D36" s="25" t="s">
        <v>10</v>
      </c>
      <c r="E36" s="25"/>
      <c r="F36" s="25"/>
      <c r="G36" s="25"/>
      <c r="H36" s="25"/>
      <c r="I36" s="25"/>
      <c r="J36" s="25" t="s">
        <v>27</v>
      </c>
      <c r="K36" s="25"/>
      <c r="L36" s="25"/>
      <c r="M36" s="25"/>
      <c r="N36" s="25"/>
      <c r="O36" s="25"/>
      <c r="P36" s="25" t="s">
        <v>13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 t="s">
        <v>16</v>
      </c>
      <c r="AD36" s="25"/>
      <c r="AE36" s="25"/>
      <c r="AF36" s="25"/>
      <c r="AG36" s="25"/>
      <c r="AH36" s="25"/>
      <c r="AI36" s="25"/>
      <c r="AJ36" s="25"/>
      <c r="AK36" s="25" t="s">
        <v>15</v>
      </c>
      <c r="AL36" s="25"/>
      <c r="AM36" s="25"/>
      <c r="AN36" s="25"/>
      <c r="AO36" s="25"/>
      <c r="AP36" s="25"/>
      <c r="AQ36" s="25"/>
      <c r="AR36" s="25"/>
      <c r="AS36" s="25" t="s">
        <v>14</v>
      </c>
      <c r="AT36" s="25"/>
      <c r="AU36" s="25"/>
      <c r="AV36" s="25"/>
      <c r="AW36" s="25"/>
      <c r="AX36" s="25"/>
      <c r="AY36" s="25"/>
      <c r="AZ36" s="25"/>
    </row>
    <row r="37" spans="1:52" ht="18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ht="15.75" customHeight="1">
      <c r="A38" s="25">
        <v>1</v>
      </c>
      <c r="B38" s="25"/>
      <c r="C38" s="25"/>
      <c r="D38" s="25">
        <v>2</v>
      </c>
      <c r="E38" s="25"/>
      <c r="F38" s="25"/>
      <c r="G38" s="25"/>
      <c r="H38" s="25"/>
      <c r="I38" s="25"/>
      <c r="J38" s="25">
        <v>3</v>
      </c>
      <c r="K38" s="25"/>
      <c r="L38" s="25"/>
      <c r="M38" s="25"/>
      <c r="N38" s="25"/>
      <c r="O38" s="25"/>
      <c r="P38" s="25">
        <v>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5</v>
      </c>
      <c r="AD38" s="25"/>
      <c r="AE38" s="25"/>
      <c r="AF38" s="25"/>
      <c r="AG38" s="25"/>
      <c r="AH38" s="25"/>
      <c r="AI38" s="25"/>
      <c r="AJ38" s="25"/>
      <c r="AK38" s="25">
        <v>6</v>
      </c>
      <c r="AL38" s="25"/>
      <c r="AM38" s="25"/>
      <c r="AN38" s="25"/>
      <c r="AO38" s="25"/>
      <c r="AP38" s="25"/>
      <c r="AQ38" s="25"/>
      <c r="AR38" s="25"/>
      <c r="AS38" s="25">
        <v>7</v>
      </c>
      <c r="AT38" s="25"/>
      <c r="AU38" s="25"/>
      <c r="AV38" s="25"/>
      <c r="AW38" s="25"/>
      <c r="AX38" s="25"/>
      <c r="AY38" s="25"/>
      <c r="AZ38" s="25"/>
    </row>
    <row r="39" spans="1:79" s="5" customFormat="1" ht="28.5" customHeight="1">
      <c r="A39" s="102">
        <v>1</v>
      </c>
      <c r="B39" s="103"/>
      <c r="C39" s="103"/>
      <c r="D39" s="104" t="s">
        <v>188</v>
      </c>
      <c r="E39" s="105"/>
      <c r="F39" s="105"/>
      <c r="G39" s="105"/>
      <c r="H39" s="105"/>
      <c r="I39" s="105"/>
      <c r="J39" s="106" t="s">
        <v>72</v>
      </c>
      <c r="K39" s="107"/>
      <c r="L39" s="107"/>
      <c r="M39" s="107"/>
      <c r="N39" s="107"/>
      <c r="O39" s="107"/>
      <c r="P39" s="108" t="s">
        <v>189</v>
      </c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10"/>
      <c r="AD39" s="111"/>
      <c r="AE39" s="111"/>
      <c r="AF39" s="111"/>
      <c r="AG39" s="111"/>
      <c r="AH39" s="111"/>
      <c r="AI39" s="111"/>
      <c r="AJ39" s="111"/>
      <c r="AK39" s="110"/>
      <c r="AL39" s="111"/>
      <c r="AM39" s="111"/>
      <c r="AN39" s="111"/>
      <c r="AO39" s="111"/>
      <c r="AP39" s="111"/>
      <c r="AQ39" s="111"/>
      <c r="AR39" s="111"/>
      <c r="AS39" s="113"/>
      <c r="AT39" s="111"/>
      <c r="AU39" s="111"/>
      <c r="AV39" s="111"/>
      <c r="AW39" s="111"/>
      <c r="AX39" s="111"/>
      <c r="AY39" s="111"/>
      <c r="AZ39" s="111"/>
      <c r="BA39" s="13"/>
      <c r="CA39" s="5" t="s">
        <v>49</v>
      </c>
    </row>
    <row r="40" spans="1:79" s="5" customFormat="1" ht="66.75" customHeight="1">
      <c r="A40" s="114"/>
      <c r="B40" s="114"/>
      <c r="C40" s="114"/>
      <c r="D40" s="96"/>
      <c r="E40" s="97"/>
      <c r="F40" s="97"/>
      <c r="G40" s="97"/>
      <c r="H40" s="97"/>
      <c r="I40" s="98"/>
      <c r="J40" s="99"/>
      <c r="K40" s="99"/>
      <c r="L40" s="99"/>
      <c r="M40" s="99"/>
      <c r="N40" s="99"/>
      <c r="O40" s="99"/>
      <c r="P40" s="100" t="s">
        <v>190</v>
      </c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1">
        <f>AN17-AC42</f>
        <v>4682.3</v>
      </c>
      <c r="AD40" s="101"/>
      <c r="AE40" s="101"/>
      <c r="AF40" s="101"/>
      <c r="AG40" s="101"/>
      <c r="AH40" s="101"/>
      <c r="AI40" s="101"/>
      <c r="AJ40" s="101"/>
      <c r="AK40" s="101">
        <f>BD17-AK42</f>
        <v>230</v>
      </c>
      <c r="AL40" s="101"/>
      <c r="AM40" s="101"/>
      <c r="AN40" s="101"/>
      <c r="AO40" s="101"/>
      <c r="AP40" s="101"/>
      <c r="AQ40" s="101"/>
      <c r="AR40" s="101"/>
      <c r="AS40" s="101">
        <f>AC40+AK40</f>
        <v>4912.3</v>
      </c>
      <c r="AT40" s="101"/>
      <c r="AU40" s="101"/>
      <c r="AV40" s="101"/>
      <c r="AW40" s="101"/>
      <c r="AX40" s="101"/>
      <c r="AY40" s="101"/>
      <c r="AZ40" s="101"/>
      <c r="CA40" s="5" t="s">
        <v>50</v>
      </c>
    </row>
    <row r="41" spans="1:79" s="5" customFormat="1" ht="20.25" customHeight="1">
      <c r="A41" s="102">
        <v>2</v>
      </c>
      <c r="B41" s="103"/>
      <c r="C41" s="103"/>
      <c r="D41" s="104" t="s">
        <v>193</v>
      </c>
      <c r="E41" s="105"/>
      <c r="F41" s="105"/>
      <c r="G41" s="105"/>
      <c r="H41" s="105"/>
      <c r="I41" s="105"/>
      <c r="J41" s="106" t="s">
        <v>72</v>
      </c>
      <c r="K41" s="107"/>
      <c r="L41" s="107"/>
      <c r="M41" s="107"/>
      <c r="N41" s="107"/>
      <c r="O41" s="107"/>
      <c r="P41" s="108" t="s">
        <v>194</v>
      </c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10"/>
      <c r="AD41" s="111"/>
      <c r="AE41" s="111"/>
      <c r="AF41" s="111"/>
      <c r="AG41" s="111"/>
      <c r="AH41" s="111"/>
      <c r="AI41" s="111"/>
      <c r="AJ41" s="111"/>
      <c r="AK41" s="110"/>
      <c r="AL41" s="111"/>
      <c r="AM41" s="111"/>
      <c r="AN41" s="111"/>
      <c r="AO41" s="111"/>
      <c r="AP41" s="111"/>
      <c r="AQ41" s="111"/>
      <c r="AR41" s="111"/>
      <c r="AS41" s="113"/>
      <c r="AT41" s="111"/>
      <c r="AU41" s="111"/>
      <c r="AV41" s="111"/>
      <c r="AW41" s="111"/>
      <c r="AX41" s="111"/>
      <c r="AY41" s="111"/>
      <c r="AZ41" s="111"/>
      <c r="BA41" s="13"/>
      <c r="CA41" s="5" t="s">
        <v>49</v>
      </c>
    </row>
    <row r="42" spans="1:79" s="5" customFormat="1" ht="77.25" customHeight="1">
      <c r="A42" s="114"/>
      <c r="B42" s="114"/>
      <c r="C42" s="114"/>
      <c r="D42" s="96"/>
      <c r="E42" s="97"/>
      <c r="F42" s="97"/>
      <c r="G42" s="97"/>
      <c r="H42" s="97"/>
      <c r="I42" s="98"/>
      <c r="J42" s="99"/>
      <c r="K42" s="99"/>
      <c r="L42" s="99"/>
      <c r="M42" s="99"/>
      <c r="N42" s="99"/>
      <c r="O42" s="99"/>
      <c r="P42" s="100" t="s">
        <v>208</v>
      </c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1">
        <v>69.5</v>
      </c>
      <c r="AD42" s="101"/>
      <c r="AE42" s="101"/>
      <c r="AF42" s="101"/>
      <c r="AG42" s="101"/>
      <c r="AH42" s="101"/>
      <c r="AI42" s="101"/>
      <c r="AJ42" s="101"/>
      <c r="AK42" s="101">
        <v>3081.74</v>
      </c>
      <c r="AL42" s="101"/>
      <c r="AM42" s="101"/>
      <c r="AN42" s="101"/>
      <c r="AO42" s="101"/>
      <c r="AP42" s="101"/>
      <c r="AQ42" s="101"/>
      <c r="AR42" s="101"/>
      <c r="AS42" s="101">
        <f>AC42+AK42</f>
        <v>3151.24</v>
      </c>
      <c r="AT42" s="101"/>
      <c r="AU42" s="101"/>
      <c r="AV42" s="101"/>
      <c r="AW42" s="101"/>
      <c r="AX42" s="101"/>
      <c r="AY42" s="101"/>
      <c r="AZ42" s="101"/>
      <c r="CA42" s="5" t="s">
        <v>50</v>
      </c>
    </row>
    <row r="44" spans="1:64" ht="15.75" customHeight="1">
      <c r="A44" s="29" t="s">
        <v>29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</row>
    <row r="45" spans="1:64" ht="15" customHeight="1">
      <c r="A45" s="30" t="s">
        <v>71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</row>
    <row r="46" spans="1:48" ht="15.75" customHeight="1">
      <c r="A46" s="25" t="s">
        <v>28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 t="s">
        <v>10</v>
      </c>
      <c r="R46" s="25"/>
      <c r="S46" s="25"/>
      <c r="T46" s="25"/>
      <c r="U46" s="25"/>
      <c r="V46" s="25"/>
      <c r="W46" s="25"/>
      <c r="X46" s="25"/>
      <c r="Y46" s="25" t="s">
        <v>16</v>
      </c>
      <c r="Z46" s="25"/>
      <c r="AA46" s="25"/>
      <c r="AB46" s="25"/>
      <c r="AC46" s="25"/>
      <c r="AD46" s="25"/>
      <c r="AE46" s="25"/>
      <c r="AF46" s="25"/>
      <c r="AG46" s="25" t="s">
        <v>15</v>
      </c>
      <c r="AH46" s="25"/>
      <c r="AI46" s="25"/>
      <c r="AJ46" s="25"/>
      <c r="AK46" s="25"/>
      <c r="AL46" s="25"/>
      <c r="AM46" s="25"/>
      <c r="AN46" s="25"/>
      <c r="AO46" s="25" t="s">
        <v>14</v>
      </c>
      <c r="AP46" s="25"/>
      <c r="AQ46" s="25"/>
      <c r="AR46" s="25"/>
      <c r="AS46" s="25"/>
      <c r="AT46" s="25"/>
      <c r="AU46" s="25"/>
      <c r="AV46" s="25"/>
    </row>
    <row r="47" spans="1:48" ht="13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</row>
    <row r="48" spans="1:48" ht="15.75" customHeight="1">
      <c r="A48" s="25">
        <v>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>
        <v>2</v>
      </c>
      <c r="R48" s="25"/>
      <c r="S48" s="25"/>
      <c r="T48" s="25"/>
      <c r="U48" s="25"/>
      <c r="V48" s="25"/>
      <c r="W48" s="25"/>
      <c r="X48" s="25"/>
      <c r="Y48" s="25">
        <v>3</v>
      </c>
      <c r="Z48" s="25"/>
      <c r="AA48" s="25"/>
      <c r="AB48" s="25"/>
      <c r="AC48" s="25"/>
      <c r="AD48" s="25"/>
      <c r="AE48" s="25"/>
      <c r="AF48" s="25"/>
      <c r="AG48" s="25">
        <v>4</v>
      </c>
      <c r="AH48" s="25"/>
      <c r="AI48" s="25"/>
      <c r="AJ48" s="25"/>
      <c r="AK48" s="25"/>
      <c r="AL48" s="25"/>
      <c r="AM48" s="25"/>
      <c r="AN48" s="25"/>
      <c r="AO48" s="25">
        <v>5</v>
      </c>
      <c r="AP48" s="25"/>
      <c r="AQ48" s="25"/>
      <c r="AR48" s="25"/>
      <c r="AS48" s="25"/>
      <c r="AT48" s="25"/>
      <c r="AU48" s="25"/>
      <c r="AV48" s="25"/>
    </row>
    <row r="49" spans="1:79" ht="36" customHeight="1" hidden="1">
      <c r="A49" s="17" t="s">
        <v>192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32" t="s">
        <v>188</v>
      </c>
      <c r="R49" s="32"/>
      <c r="S49" s="32"/>
      <c r="T49" s="32"/>
      <c r="U49" s="32"/>
      <c r="V49" s="32"/>
      <c r="W49" s="32"/>
      <c r="X49" s="32"/>
      <c r="Y49" s="65">
        <v>0</v>
      </c>
      <c r="Z49" s="65"/>
      <c r="AA49" s="65"/>
      <c r="AB49" s="65"/>
      <c r="AC49" s="65"/>
      <c r="AD49" s="65"/>
      <c r="AE49" s="65"/>
      <c r="AF49" s="65"/>
      <c r="AG49" s="65">
        <v>0</v>
      </c>
      <c r="AH49" s="65"/>
      <c r="AI49" s="65"/>
      <c r="AJ49" s="65"/>
      <c r="AK49" s="65"/>
      <c r="AL49" s="65"/>
      <c r="AM49" s="65"/>
      <c r="AN49" s="65"/>
      <c r="AO49" s="65">
        <f>Y49+AG49</f>
        <v>0</v>
      </c>
      <c r="AP49" s="65"/>
      <c r="AQ49" s="65"/>
      <c r="AR49" s="65"/>
      <c r="AS49" s="65"/>
      <c r="AT49" s="65"/>
      <c r="AU49" s="65"/>
      <c r="AV49" s="65"/>
      <c r="CA49" s="1" t="s">
        <v>51</v>
      </c>
    </row>
    <row r="50" spans="1:79" ht="30.75" customHeight="1">
      <c r="A50" s="17" t="s">
        <v>192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32" t="s">
        <v>193</v>
      </c>
      <c r="R50" s="32"/>
      <c r="S50" s="32"/>
      <c r="T50" s="32"/>
      <c r="U50" s="32"/>
      <c r="V50" s="32"/>
      <c r="W50" s="32"/>
      <c r="X50" s="32"/>
      <c r="Y50" s="65">
        <v>0</v>
      </c>
      <c r="Z50" s="65"/>
      <c r="AA50" s="65"/>
      <c r="AB50" s="65"/>
      <c r="AC50" s="65"/>
      <c r="AD50" s="65"/>
      <c r="AE50" s="65"/>
      <c r="AF50" s="65"/>
      <c r="AG50" s="65">
        <v>3081.74</v>
      </c>
      <c r="AH50" s="65"/>
      <c r="AI50" s="65"/>
      <c r="AJ50" s="65"/>
      <c r="AK50" s="65"/>
      <c r="AL50" s="65"/>
      <c r="AM50" s="65"/>
      <c r="AN50" s="65"/>
      <c r="AO50" s="65">
        <f>Y50+AG50</f>
        <v>3081.74</v>
      </c>
      <c r="AP50" s="65"/>
      <c r="AQ50" s="65"/>
      <c r="AR50" s="65"/>
      <c r="AS50" s="65"/>
      <c r="AT50" s="65"/>
      <c r="AU50" s="65"/>
      <c r="AV50" s="65"/>
      <c r="CA50" s="1" t="s">
        <v>51</v>
      </c>
    </row>
    <row r="51" spans="1:79" s="5" customFormat="1" ht="12.75" customHeight="1">
      <c r="A51" s="20" t="s">
        <v>186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1" t="s">
        <v>69</v>
      </c>
      <c r="R51" s="22"/>
      <c r="S51" s="22"/>
      <c r="T51" s="22"/>
      <c r="U51" s="22"/>
      <c r="V51" s="22"/>
      <c r="W51" s="22"/>
      <c r="X51" s="23"/>
      <c r="Y51" s="24">
        <f>Y49</f>
        <v>0</v>
      </c>
      <c r="Z51" s="24"/>
      <c r="AA51" s="24"/>
      <c r="AB51" s="24"/>
      <c r="AC51" s="24"/>
      <c r="AD51" s="24"/>
      <c r="AE51" s="24"/>
      <c r="AF51" s="24"/>
      <c r="AG51" s="24">
        <f>AG49</f>
        <v>0</v>
      </c>
      <c r="AH51" s="24"/>
      <c r="AI51" s="24"/>
      <c r="AJ51" s="24"/>
      <c r="AK51" s="24"/>
      <c r="AL51" s="24"/>
      <c r="AM51" s="24"/>
      <c r="AN51" s="24"/>
      <c r="AO51" s="24">
        <f>Y51+AG51</f>
        <v>0</v>
      </c>
      <c r="AP51" s="24"/>
      <c r="AQ51" s="24"/>
      <c r="AR51" s="24"/>
      <c r="AS51" s="24"/>
      <c r="AT51" s="24"/>
      <c r="AU51" s="24"/>
      <c r="AV51" s="24"/>
      <c r="CA51" s="5" t="s">
        <v>52</v>
      </c>
    </row>
    <row r="53" spans="1:64" ht="15.75" customHeight="1">
      <c r="A53" s="38" t="s">
        <v>17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64" ht="3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</row>
    <row r="55" ht="9.75" customHeight="1"/>
    <row r="56" spans="1:55" ht="30" customHeight="1">
      <c r="A56" s="25" t="s">
        <v>11</v>
      </c>
      <c r="B56" s="25"/>
      <c r="C56" s="25"/>
      <c r="D56" s="25"/>
      <c r="E56" s="25"/>
      <c r="F56" s="25"/>
      <c r="G56" s="26" t="s">
        <v>10</v>
      </c>
      <c r="H56" s="27"/>
      <c r="I56" s="27"/>
      <c r="J56" s="27"/>
      <c r="K56" s="27"/>
      <c r="L56" s="28"/>
      <c r="M56" s="25" t="s">
        <v>31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 t="s">
        <v>19</v>
      </c>
      <c r="AA56" s="25"/>
      <c r="AB56" s="25"/>
      <c r="AC56" s="25"/>
      <c r="AD56" s="25"/>
      <c r="AE56" s="25" t="s">
        <v>18</v>
      </c>
      <c r="AF56" s="25"/>
      <c r="AG56" s="25"/>
      <c r="AH56" s="25"/>
      <c r="AI56" s="25"/>
      <c r="AJ56" s="25"/>
      <c r="AK56" s="25"/>
      <c r="AL56" s="25"/>
      <c r="AM56" s="25"/>
      <c r="AN56" s="25"/>
      <c r="AO56" s="25" t="s">
        <v>30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</row>
    <row r="57" spans="1:55" ht="15.75" customHeight="1">
      <c r="A57" s="25">
        <v>1</v>
      </c>
      <c r="B57" s="25"/>
      <c r="C57" s="25"/>
      <c r="D57" s="25"/>
      <c r="E57" s="25"/>
      <c r="F57" s="25"/>
      <c r="G57" s="26">
        <v>2</v>
      </c>
      <c r="H57" s="27"/>
      <c r="I57" s="27"/>
      <c r="J57" s="27"/>
      <c r="K57" s="27"/>
      <c r="L57" s="28"/>
      <c r="M57" s="25">
        <v>3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>
        <v>4</v>
      </c>
      <c r="AA57" s="25"/>
      <c r="AB57" s="25"/>
      <c r="AC57" s="25"/>
      <c r="AD57" s="25"/>
      <c r="AE57" s="25">
        <v>5</v>
      </c>
      <c r="AF57" s="25"/>
      <c r="AG57" s="25"/>
      <c r="AH57" s="25"/>
      <c r="AI57" s="25"/>
      <c r="AJ57" s="25"/>
      <c r="AK57" s="25"/>
      <c r="AL57" s="25"/>
      <c r="AM57" s="25"/>
      <c r="AN57" s="25"/>
      <c r="AO57" s="25">
        <v>6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</row>
    <row r="58" spans="1:79" ht="13.5" customHeight="1">
      <c r="A58" s="32">
        <v>1</v>
      </c>
      <c r="B58" s="32"/>
      <c r="C58" s="32"/>
      <c r="D58" s="32"/>
      <c r="E58" s="32"/>
      <c r="F58" s="32"/>
      <c r="G58" s="33" t="s">
        <v>205</v>
      </c>
      <c r="H58" s="34"/>
      <c r="I58" s="34"/>
      <c r="J58" s="34"/>
      <c r="K58" s="34"/>
      <c r="L58" s="35"/>
      <c r="M58" s="56" t="s">
        <v>86</v>
      </c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8"/>
      <c r="Z58" s="32"/>
      <c r="AA58" s="32"/>
      <c r="AB58" s="32"/>
      <c r="AC58" s="32"/>
      <c r="AD58" s="32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CA58" s="1" t="s">
        <v>53</v>
      </c>
    </row>
    <row r="59" spans="1:55" ht="26.25" customHeight="1">
      <c r="A59" s="32"/>
      <c r="B59" s="32"/>
      <c r="C59" s="32"/>
      <c r="D59" s="32"/>
      <c r="E59" s="32"/>
      <c r="F59" s="32"/>
      <c r="G59" s="33"/>
      <c r="H59" s="34"/>
      <c r="I59" s="34"/>
      <c r="J59" s="34"/>
      <c r="K59" s="34"/>
      <c r="L59" s="35"/>
      <c r="M59" s="53" t="s">
        <v>121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32" t="s">
        <v>109</v>
      </c>
      <c r="AA59" s="32"/>
      <c r="AB59" s="32"/>
      <c r="AC59" s="32"/>
      <c r="AD59" s="32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60">
        <v>1</v>
      </c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</row>
    <row r="60" spans="1:55" ht="33.75" customHeight="1">
      <c r="A60" s="32"/>
      <c r="B60" s="32"/>
      <c r="C60" s="32"/>
      <c r="D60" s="32"/>
      <c r="E60" s="32"/>
      <c r="F60" s="32"/>
      <c r="G60" s="33"/>
      <c r="H60" s="34"/>
      <c r="I60" s="34"/>
      <c r="J60" s="34"/>
      <c r="K60" s="34"/>
      <c r="L60" s="35"/>
      <c r="M60" s="53" t="s">
        <v>210</v>
      </c>
      <c r="N60" s="54" t="s">
        <v>89</v>
      </c>
      <c r="O60" s="54" t="s">
        <v>89</v>
      </c>
      <c r="P60" s="54" t="s">
        <v>89</v>
      </c>
      <c r="Q60" s="54" t="s">
        <v>89</v>
      </c>
      <c r="R60" s="54" t="s">
        <v>89</v>
      </c>
      <c r="S60" s="54" t="s">
        <v>89</v>
      </c>
      <c r="T60" s="54" t="s">
        <v>89</v>
      </c>
      <c r="U60" s="54" t="s">
        <v>89</v>
      </c>
      <c r="V60" s="54" t="s">
        <v>89</v>
      </c>
      <c r="W60" s="54" t="s">
        <v>89</v>
      </c>
      <c r="X60" s="54" t="s">
        <v>89</v>
      </c>
      <c r="Y60" s="55" t="s">
        <v>89</v>
      </c>
      <c r="Z60" s="32" t="s">
        <v>109</v>
      </c>
      <c r="AA60" s="32"/>
      <c r="AB60" s="32"/>
      <c r="AC60" s="32"/>
      <c r="AD60" s="32"/>
      <c r="AE60" s="36" t="s">
        <v>111</v>
      </c>
      <c r="AF60" s="36"/>
      <c r="AG60" s="36"/>
      <c r="AH60" s="36"/>
      <c r="AI60" s="36"/>
      <c r="AJ60" s="36"/>
      <c r="AK60" s="36"/>
      <c r="AL60" s="36"/>
      <c r="AM60" s="36"/>
      <c r="AN60" s="36"/>
      <c r="AO60" s="65">
        <v>13.8</v>
      </c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</row>
    <row r="61" spans="1:55" ht="30" customHeight="1">
      <c r="A61" s="84"/>
      <c r="B61" s="85"/>
      <c r="C61" s="85"/>
      <c r="D61" s="85"/>
      <c r="E61" s="85"/>
      <c r="F61" s="86"/>
      <c r="G61" s="33"/>
      <c r="H61" s="34"/>
      <c r="I61" s="34"/>
      <c r="J61" s="34"/>
      <c r="K61" s="34"/>
      <c r="L61" s="35"/>
      <c r="M61" s="53" t="s">
        <v>90</v>
      </c>
      <c r="N61" s="54" t="s">
        <v>91</v>
      </c>
      <c r="O61" s="54" t="s">
        <v>91</v>
      </c>
      <c r="P61" s="54" t="s">
        <v>91</v>
      </c>
      <c r="Q61" s="54" t="s">
        <v>91</v>
      </c>
      <c r="R61" s="54" t="s">
        <v>91</v>
      </c>
      <c r="S61" s="54" t="s">
        <v>91</v>
      </c>
      <c r="T61" s="54" t="s">
        <v>91</v>
      </c>
      <c r="U61" s="54" t="s">
        <v>91</v>
      </c>
      <c r="V61" s="54" t="s">
        <v>91</v>
      </c>
      <c r="W61" s="54" t="s">
        <v>91</v>
      </c>
      <c r="X61" s="54" t="s">
        <v>91</v>
      </c>
      <c r="Y61" s="55" t="s">
        <v>91</v>
      </c>
      <c r="Z61" s="32" t="s">
        <v>109</v>
      </c>
      <c r="AA61" s="32"/>
      <c r="AB61" s="32"/>
      <c r="AC61" s="32"/>
      <c r="AD61" s="32"/>
      <c r="AE61" s="36" t="s">
        <v>111</v>
      </c>
      <c r="AF61" s="36"/>
      <c r="AG61" s="36"/>
      <c r="AH61" s="36"/>
      <c r="AI61" s="36"/>
      <c r="AJ61" s="36"/>
      <c r="AK61" s="36"/>
      <c r="AL61" s="36"/>
      <c r="AM61" s="36"/>
      <c r="AN61" s="36"/>
      <c r="AO61" s="115">
        <v>17.5</v>
      </c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7"/>
    </row>
    <row r="62" spans="1:55" ht="30" customHeight="1">
      <c r="A62" s="84"/>
      <c r="B62" s="85"/>
      <c r="C62" s="85"/>
      <c r="D62" s="85"/>
      <c r="E62" s="85"/>
      <c r="F62" s="86"/>
      <c r="G62" s="33"/>
      <c r="H62" s="34"/>
      <c r="I62" s="34"/>
      <c r="J62" s="34"/>
      <c r="K62" s="34"/>
      <c r="L62" s="35"/>
      <c r="M62" s="53" t="s">
        <v>91</v>
      </c>
      <c r="N62" s="54" t="s">
        <v>91</v>
      </c>
      <c r="O62" s="54" t="s">
        <v>91</v>
      </c>
      <c r="P62" s="54" t="s">
        <v>91</v>
      </c>
      <c r="Q62" s="54" t="s">
        <v>91</v>
      </c>
      <c r="R62" s="54" t="s">
        <v>91</v>
      </c>
      <c r="S62" s="54" t="s">
        <v>91</v>
      </c>
      <c r="T62" s="54" t="s">
        <v>91</v>
      </c>
      <c r="U62" s="54" t="s">
        <v>91</v>
      </c>
      <c r="V62" s="54" t="s">
        <v>91</v>
      </c>
      <c r="W62" s="54" t="s">
        <v>91</v>
      </c>
      <c r="X62" s="54" t="s">
        <v>91</v>
      </c>
      <c r="Y62" s="55" t="s">
        <v>91</v>
      </c>
      <c r="Z62" s="32" t="s">
        <v>109</v>
      </c>
      <c r="AA62" s="32"/>
      <c r="AB62" s="32"/>
      <c r="AC62" s="32"/>
      <c r="AD62" s="32"/>
      <c r="AE62" s="36" t="s">
        <v>111</v>
      </c>
      <c r="AF62" s="36"/>
      <c r="AG62" s="36"/>
      <c r="AH62" s="36"/>
      <c r="AI62" s="36"/>
      <c r="AJ62" s="36"/>
      <c r="AK62" s="36"/>
      <c r="AL62" s="36"/>
      <c r="AM62" s="36"/>
      <c r="AN62" s="36"/>
      <c r="AO62" s="115">
        <v>9.25</v>
      </c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7"/>
    </row>
    <row r="63" spans="1:55" ht="33.75" customHeight="1">
      <c r="A63" s="32"/>
      <c r="B63" s="32"/>
      <c r="C63" s="32"/>
      <c r="D63" s="32"/>
      <c r="E63" s="32"/>
      <c r="F63" s="32"/>
      <c r="G63" s="33"/>
      <c r="H63" s="34"/>
      <c r="I63" s="34"/>
      <c r="J63" s="34"/>
      <c r="K63" s="34"/>
      <c r="L63" s="35"/>
      <c r="M63" s="53" t="s">
        <v>92</v>
      </c>
      <c r="N63" s="54" t="s">
        <v>92</v>
      </c>
      <c r="O63" s="54" t="s">
        <v>92</v>
      </c>
      <c r="P63" s="54" t="s">
        <v>92</v>
      </c>
      <c r="Q63" s="54" t="s">
        <v>92</v>
      </c>
      <c r="R63" s="54" t="s">
        <v>92</v>
      </c>
      <c r="S63" s="54" t="s">
        <v>92</v>
      </c>
      <c r="T63" s="54" t="s">
        <v>92</v>
      </c>
      <c r="U63" s="54" t="s">
        <v>92</v>
      </c>
      <c r="V63" s="54" t="s">
        <v>92</v>
      </c>
      <c r="W63" s="54" t="s">
        <v>92</v>
      </c>
      <c r="X63" s="54" t="s">
        <v>92</v>
      </c>
      <c r="Y63" s="55" t="s">
        <v>92</v>
      </c>
      <c r="Z63" s="32" t="s">
        <v>109</v>
      </c>
      <c r="AA63" s="32"/>
      <c r="AB63" s="32"/>
      <c r="AC63" s="32"/>
      <c r="AD63" s="32"/>
      <c r="AE63" s="36" t="s">
        <v>111</v>
      </c>
      <c r="AF63" s="36"/>
      <c r="AG63" s="36"/>
      <c r="AH63" s="36"/>
      <c r="AI63" s="36"/>
      <c r="AJ63" s="36"/>
      <c r="AK63" s="36"/>
      <c r="AL63" s="36"/>
      <c r="AM63" s="36"/>
      <c r="AN63" s="36"/>
      <c r="AO63" s="65">
        <f>AO60+AO61+AO62</f>
        <v>40.55</v>
      </c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</row>
    <row r="64" spans="1:79" ht="13.5" customHeight="1">
      <c r="A64" s="32">
        <v>2</v>
      </c>
      <c r="B64" s="32"/>
      <c r="C64" s="32"/>
      <c r="D64" s="32"/>
      <c r="E64" s="32"/>
      <c r="F64" s="32"/>
      <c r="G64" s="33"/>
      <c r="H64" s="34"/>
      <c r="I64" s="34"/>
      <c r="J64" s="34"/>
      <c r="K64" s="34"/>
      <c r="L64" s="35"/>
      <c r="M64" s="66" t="s">
        <v>77</v>
      </c>
      <c r="N64" s="67" t="s">
        <v>77</v>
      </c>
      <c r="O64" s="67" t="s">
        <v>77</v>
      </c>
      <c r="P64" s="67" t="s">
        <v>77</v>
      </c>
      <c r="Q64" s="67" t="s">
        <v>77</v>
      </c>
      <c r="R64" s="67" t="s">
        <v>77</v>
      </c>
      <c r="S64" s="67" t="s">
        <v>77</v>
      </c>
      <c r="T64" s="67" t="s">
        <v>77</v>
      </c>
      <c r="U64" s="67" t="s">
        <v>77</v>
      </c>
      <c r="V64" s="67" t="s">
        <v>77</v>
      </c>
      <c r="W64" s="67" t="s">
        <v>77</v>
      </c>
      <c r="X64" s="67" t="s">
        <v>77</v>
      </c>
      <c r="Y64" s="68" t="s">
        <v>77</v>
      </c>
      <c r="Z64" s="32"/>
      <c r="AA64" s="32"/>
      <c r="AB64" s="32"/>
      <c r="AC64" s="32"/>
      <c r="AD64" s="32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CA64" s="1" t="s">
        <v>54</v>
      </c>
    </row>
    <row r="65" spans="1:79" ht="69" customHeight="1">
      <c r="A65" s="32"/>
      <c r="B65" s="32"/>
      <c r="C65" s="32"/>
      <c r="D65" s="32"/>
      <c r="E65" s="32"/>
      <c r="F65" s="32"/>
      <c r="G65" s="33"/>
      <c r="H65" s="34"/>
      <c r="I65" s="34"/>
      <c r="J65" s="34"/>
      <c r="K65" s="34"/>
      <c r="L65" s="35"/>
      <c r="M65" s="53" t="s">
        <v>122</v>
      </c>
      <c r="N65" s="54" t="s">
        <v>93</v>
      </c>
      <c r="O65" s="54" t="s">
        <v>93</v>
      </c>
      <c r="P65" s="54" t="s">
        <v>93</v>
      </c>
      <c r="Q65" s="54" t="s">
        <v>93</v>
      </c>
      <c r="R65" s="54" t="s">
        <v>93</v>
      </c>
      <c r="S65" s="54" t="s">
        <v>93</v>
      </c>
      <c r="T65" s="54" t="s">
        <v>93</v>
      </c>
      <c r="U65" s="54" t="s">
        <v>93</v>
      </c>
      <c r="V65" s="54" t="s">
        <v>93</v>
      </c>
      <c r="W65" s="54" t="s">
        <v>93</v>
      </c>
      <c r="X65" s="54" t="s">
        <v>93</v>
      </c>
      <c r="Y65" s="55" t="s">
        <v>93</v>
      </c>
      <c r="Z65" s="32" t="s">
        <v>109</v>
      </c>
      <c r="AA65" s="32"/>
      <c r="AB65" s="32"/>
      <c r="AC65" s="32"/>
      <c r="AD65" s="32"/>
      <c r="AE65" s="17" t="s">
        <v>168</v>
      </c>
      <c r="AF65" s="17"/>
      <c r="AG65" s="17"/>
      <c r="AH65" s="17"/>
      <c r="AI65" s="17"/>
      <c r="AJ65" s="17"/>
      <c r="AK65" s="17"/>
      <c r="AL65" s="17"/>
      <c r="AM65" s="17"/>
      <c r="AN65" s="17"/>
      <c r="AO65" s="60">
        <v>25</v>
      </c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CA65" s="1" t="s">
        <v>53</v>
      </c>
    </row>
    <row r="66" spans="1:79" ht="43.5" customHeight="1">
      <c r="A66" s="32"/>
      <c r="B66" s="32"/>
      <c r="C66" s="32"/>
      <c r="D66" s="32"/>
      <c r="E66" s="32"/>
      <c r="F66" s="32"/>
      <c r="G66" s="33"/>
      <c r="H66" s="34"/>
      <c r="I66" s="34"/>
      <c r="J66" s="34"/>
      <c r="K66" s="34"/>
      <c r="L66" s="35"/>
      <c r="M66" s="53" t="s">
        <v>126</v>
      </c>
      <c r="N66" s="54" t="s">
        <v>93</v>
      </c>
      <c r="O66" s="54" t="s">
        <v>93</v>
      </c>
      <c r="P66" s="54" t="s">
        <v>93</v>
      </c>
      <c r="Q66" s="54" t="s">
        <v>93</v>
      </c>
      <c r="R66" s="54" t="s">
        <v>93</v>
      </c>
      <c r="S66" s="54" t="s">
        <v>93</v>
      </c>
      <c r="T66" s="54" t="s">
        <v>93</v>
      </c>
      <c r="U66" s="54" t="s">
        <v>93</v>
      </c>
      <c r="V66" s="54" t="s">
        <v>93</v>
      </c>
      <c r="W66" s="54" t="s">
        <v>93</v>
      </c>
      <c r="X66" s="54" t="s">
        <v>93</v>
      </c>
      <c r="Y66" s="55" t="s">
        <v>93</v>
      </c>
      <c r="Z66" s="32" t="s">
        <v>109</v>
      </c>
      <c r="AA66" s="32"/>
      <c r="AB66" s="32"/>
      <c r="AC66" s="32"/>
      <c r="AD66" s="32"/>
      <c r="AE66" s="17" t="s">
        <v>134</v>
      </c>
      <c r="AF66" s="17"/>
      <c r="AG66" s="17"/>
      <c r="AH66" s="17"/>
      <c r="AI66" s="17"/>
      <c r="AJ66" s="17"/>
      <c r="AK66" s="17"/>
      <c r="AL66" s="17"/>
      <c r="AM66" s="17"/>
      <c r="AN66" s="17"/>
      <c r="AO66" s="60">
        <v>8</v>
      </c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CA66" s="1" t="s">
        <v>53</v>
      </c>
    </row>
    <row r="67" spans="1:79" ht="49.5" customHeight="1">
      <c r="A67" s="32"/>
      <c r="B67" s="32"/>
      <c r="C67" s="32"/>
      <c r="D67" s="32"/>
      <c r="E67" s="32"/>
      <c r="F67" s="32"/>
      <c r="G67" s="33"/>
      <c r="H67" s="34"/>
      <c r="I67" s="34"/>
      <c r="J67" s="34"/>
      <c r="K67" s="34"/>
      <c r="L67" s="35"/>
      <c r="M67" s="53" t="s">
        <v>211</v>
      </c>
      <c r="N67" s="54" t="s">
        <v>93</v>
      </c>
      <c r="O67" s="54" t="s">
        <v>93</v>
      </c>
      <c r="P67" s="54" t="s">
        <v>93</v>
      </c>
      <c r="Q67" s="54" t="s">
        <v>93</v>
      </c>
      <c r="R67" s="54" t="s">
        <v>93</v>
      </c>
      <c r="S67" s="54" t="s">
        <v>93</v>
      </c>
      <c r="T67" s="54" t="s">
        <v>93</v>
      </c>
      <c r="U67" s="54" t="s">
        <v>93</v>
      </c>
      <c r="V67" s="54" t="s">
        <v>93</v>
      </c>
      <c r="W67" s="54" t="s">
        <v>93</v>
      </c>
      <c r="X67" s="54" t="s">
        <v>93</v>
      </c>
      <c r="Y67" s="55" t="s">
        <v>93</v>
      </c>
      <c r="Z67" s="32" t="s">
        <v>109</v>
      </c>
      <c r="AA67" s="32"/>
      <c r="AB67" s="32"/>
      <c r="AC67" s="32"/>
      <c r="AD67" s="32"/>
      <c r="AE67" s="17" t="s">
        <v>169</v>
      </c>
      <c r="AF67" s="17"/>
      <c r="AG67" s="17"/>
      <c r="AH67" s="17"/>
      <c r="AI67" s="17"/>
      <c r="AJ67" s="17"/>
      <c r="AK67" s="17"/>
      <c r="AL67" s="17"/>
      <c r="AM67" s="17"/>
      <c r="AN67" s="17"/>
      <c r="AO67" s="60">
        <v>16</v>
      </c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CA67" s="1" t="s">
        <v>53</v>
      </c>
    </row>
    <row r="68" spans="1:79" ht="17.25" customHeight="1">
      <c r="A68" s="32"/>
      <c r="B68" s="32"/>
      <c r="C68" s="32"/>
      <c r="D68" s="32"/>
      <c r="E68" s="32"/>
      <c r="F68" s="32"/>
      <c r="G68" s="33"/>
      <c r="H68" s="34"/>
      <c r="I68" s="34"/>
      <c r="J68" s="34"/>
      <c r="K68" s="34"/>
      <c r="L68" s="35"/>
      <c r="M68" s="53" t="s">
        <v>212</v>
      </c>
      <c r="N68" s="54" t="s">
        <v>93</v>
      </c>
      <c r="O68" s="54" t="s">
        <v>93</v>
      </c>
      <c r="P68" s="54" t="s">
        <v>93</v>
      </c>
      <c r="Q68" s="54" t="s">
        <v>93</v>
      </c>
      <c r="R68" s="54" t="s">
        <v>93</v>
      </c>
      <c r="S68" s="54" t="s">
        <v>93</v>
      </c>
      <c r="T68" s="54" t="s">
        <v>93</v>
      </c>
      <c r="U68" s="54" t="s">
        <v>93</v>
      </c>
      <c r="V68" s="54" t="s">
        <v>93</v>
      </c>
      <c r="W68" s="54" t="s">
        <v>93</v>
      </c>
      <c r="X68" s="54" t="s">
        <v>93</v>
      </c>
      <c r="Y68" s="55" t="s">
        <v>93</v>
      </c>
      <c r="Z68" s="32" t="s">
        <v>109</v>
      </c>
      <c r="AA68" s="32"/>
      <c r="AB68" s="32"/>
      <c r="AC68" s="32"/>
      <c r="AD68" s="32"/>
      <c r="AE68" s="17" t="s">
        <v>79</v>
      </c>
      <c r="AF68" s="17"/>
      <c r="AG68" s="17"/>
      <c r="AH68" s="17"/>
      <c r="AI68" s="17"/>
      <c r="AJ68" s="17"/>
      <c r="AK68" s="17"/>
      <c r="AL68" s="17"/>
      <c r="AM68" s="17"/>
      <c r="AN68" s="17"/>
      <c r="AO68" s="60">
        <v>570</v>
      </c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CA68" s="1" t="s">
        <v>53</v>
      </c>
    </row>
    <row r="69" spans="1:79" ht="30.75" customHeight="1">
      <c r="A69" s="32"/>
      <c r="B69" s="32"/>
      <c r="C69" s="32"/>
      <c r="D69" s="32"/>
      <c r="E69" s="32"/>
      <c r="F69" s="32"/>
      <c r="G69" s="33"/>
      <c r="H69" s="34"/>
      <c r="I69" s="34"/>
      <c r="J69" s="34"/>
      <c r="K69" s="34"/>
      <c r="L69" s="35"/>
      <c r="M69" s="53" t="s">
        <v>127</v>
      </c>
      <c r="N69" s="54" t="s">
        <v>93</v>
      </c>
      <c r="O69" s="54" t="s">
        <v>93</v>
      </c>
      <c r="P69" s="54" t="s">
        <v>93</v>
      </c>
      <c r="Q69" s="54" t="s">
        <v>93</v>
      </c>
      <c r="R69" s="54" t="s">
        <v>93</v>
      </c>
      <c r="S69" s="54" t="s">
        <v>93</v>
      </c>
      <c r="T69" s="54" t="s">
        <v>93</v>
      </c>
      <c r="U69" s="54" t="s">
        <v>93</v>
      </c>
      <c r="V69" s="54" t="s">
        <v>93</v>
      </c>
      <c r="W69" s="54" t="s">
        <v>93</v>
      </c>
      <c r="X69" s="54" t="s">
        <v>93</v>
      </c>
      <c r="Y69" s="55" t="s">
        <v>93</v>
      </c>
      <c r="Z69" s="32" t="s">
        <v>109</v>
      </c>
      <c r="AA69" s="32"/>
      <c r="AB69" s="32"/>
      <c r="AC69" s="32"/>
      <c r="AD69" s="32"/>
      <c r="AE69" s="17" t="s">
        <v>79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60">
        <v>60</v>
      </c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CA69" s="1" t="s">
        <v>53</v>
      </c>
    </row>
    <row r="70" spans="1:79" ht="44.25" customHeight="1">
      <c r="A70" s="32"/>
      <c r="B70" s="32"/>
      <c r="C70" s="32"/>
      <c r="D70" s="32"/>
      <c r="E70" s="32"/>
      <c r="F70" s="32"/>
      <c r="G70" s="33"/>
      <c r="H70" s="34"/>
      <c r="I70" s="34"/>
      <c r="J70" s="34"/>
      <c r="K70" s="34"/>
      <c r="L70" s="35"/>
      <c r="M70" s="53" t="s">
        <v>130</v>
      </c>
      <c r="N70" s="54" t="s">
        <v>93</v>
      </c>
      <c r="O70" s="54" t="s">
        <v>93</v>
      </c>
      <c r="P70" s="54" t="s">
        <v>93</v>
      </c>
      <c r="Q70" s="54" t="s">
        <v>93</v>
      </c>
      <c r="R70" s="54" t="s">
        <v>93</v>
      </c>
      <c r="S70" s="54" t="s">
        <v>93</v>
      </c>
      <c r="T70" s="54" t="s">
        <v>93</v>
      </c>
      <c r="U70" s="54" t="s">
        <v>93</v>
      </c>
      <c r="V70" s="54" t="s">
        <v>93</v>
      </c>
      <c r="W70" s="54" t="s">
        <v>93</v>
      </c>
      <c r="X70" s="54" t="s">
        <v>93</v>
      </c>
      <c r="Y70" s="55" t="s">
        <v>93</v>
      </c>
      <c r="Z70" s="32" t="s">
        <v>109</v>
      </c>
      <c r="AA70" s="32"/>
      <c r="AB70" s="32"/>
      <c r="AC70" s="32"/>
      <c r="AD70" s="32"/>
      <c r="AE70" s="17" t="s">
        <v>134</v>
      </c>
      <c r="AF70" s="17"/>
      <c r="AG70" s="17"/>
      <c r="AH70" s="17"/>
      <c r="AI70" s="17"/>
      <c r="AJ70" s="17"/>
      <c r="AK70" s="17"/>
      <c r="AL70" s="17"/>
      <c r="AM70" s="17"/>
      <c r="AN70" s="17"/>
      <c r="AO70" s="60">
        <v>8</v>
      </c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CA70" s="1" t="s">
        <v>53</v>
      </c>
    </row>
    <row r="71" spans="1:79" ht="44.25" customHeight="1">
      <c r="A71" s="32"/>
      <c r="B71" s="32"/>
      <c r="C71" s="32"/>
      <c r="D71" s="32"/>
      <c r="E71" s="32"/>
      <c r="F71" s="32"/>
      <c r="G71" s="33"/>
      <c r="H71" s="34"/>
      <c r="I71" s="34"/>
      <c r="J71" s="34"/>
      <c r="K71" s="34"/>
      <c r="L71" s="35"/>
      <c r="M71" s="53" t="s">
        <v>132</v>
      </c>
      <c r="N71" s="54" t="s">
        <v>93</v>
      </c>
      <c r="O71" s="54" t="s">
        <v>93</v>
      </c>
      <c r="P71" s="54" t="s">
        <v>93</v>
      </c>
      <c r="Q71" s="54" t="s">
        <v>93</v>
      </c>
      <c r="R71" s="54" t="s">
        <v>93</v>
      </c>
      <c r="S71" s="54" t="s">
        <v>93</v>
      </c>
      <c r="T71" s="54" t="s">
        <v>93</v>
      </c>
      <c r="U71" s="54" t="s">
        <v>93</v>
      </c>
      <c r="V71" s="54" t="s">
        <v>93</v>
      </c>
      <c r="W71" s="54" t="s">
        <v>93</v>
      </c>
      <c r="X71" s="54" t="s">
        <v>93</v>
      </c>
      <c r="Y71" s="55" t="s">
        <v>93</v>
      </c>
      <c r="Z71" s="32" t="s">
        <v>109</v>
      </c>
      <c r="AA71" s="32"/>
      <c r="AB71" s="32"/>
      <c r="AC71" s="32"/>
      <c r="AD71" s="32"/>
      <c r="AE71" s="17" t="s">
        <v>79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60">
        <v>38</v>
      </c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CA71" s="1" t="s">
        <v>53</v>
      </c>
    </row>
    <row r="72" spans="1:79" ht="13.5" customHeight="1">
      <c r="A72" s="32">
        <v>3</v>
      </c>
      <c r="B72" s="32"/>
      <c r="C72" s="32"/>
      <c r="D72" s="32"/>
      <c r="E72" s="32"/>
      <c r="F72" s="32"/>
      <c r="G72" s="33"/>
      <c r="H72" s="34"/>
      <c r="I72" s="34"/>
      <c r="J72" s="34"/>
      <c r="K72" s="34"/>
      <c r="L72" s="35"/>
      <c r="M72" s="66" t="s">
        <v>100</v>
      </c>
      <c r="N72" s="67" t="s">
        <v>100</v>
      </c>
      <c r="O72" s="67" t="s">
        <v>100</v>
      </c>
      <c r="P72" s="67" t="s">
        <v>100</v>
      </c>
      <c r="Q72" s="67" t="s">
        <v>100</v>
      </c>
      <c r="R72" s="67" t="s">
        <v>100</v>
      </c>
      <c r="S72" s="67" t="s">
        <v>100</v>
      </c>
      <c r="T72" s="67" t="s">
        <v>100</v>
      </c>
      <c r="U72" s="67" t="s">
        <v>100</v>
      </c>
      <c r="V72" s="67" t="s">
        <v>100</v>
      </c>
      <c r="W72" s="67" t="s">
        <v>100</v>
      </c>
      <c r="X72" s="67" t="s">
        <v>100</v>
      </c>
      <c r="Y72" s="68" t="s">
        <v>100</v>
      </c>
      <c r="Z72" s="16"/>
      <c r="AA72" s="16"/>
      <c r="AB72" s="16"/>
      <c r="AC72" s="16"/>
      <c r="AD72" s="1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CA72" s="1" t="s">
        <v>54</v>
      </c>
    </row>
    <row r="73" spans="1:79" ht="30.75" customHeight="1">
      <c r="A73" s="32"/>
      <c r="B73" s="32"/>
      <c r="C73" s="32"/>
      <c r="D73" s="32"/>
      <c r="E73" s="32"/>
      <c r="F73" s="32"/>
      <c r="G73" s="33"/>
      <c r="H73" s="34"/>
      <c r="I73" s="34"/>
      <c r="J73" s="34"/>
      <c r="K73" s="34"/>
      <c r="L73" s="35"/>
      <c r="M73" s="53" t="s">
        <v>123</v>
      </c>
      <c r="N73" s="54" t="s">
        <v>93</v>
      </c>
      <c r="O73" s="54" t="s">
        <v>93</v>
      </c>
      <c r="P73" s="54" t="s">
        <v>93</v>
      </c>
      <c r="Q73" s="54" t="s">
        <v>93</v>
      </c>
      <c r="R73" s="54" t="s">
        <v>93</v>
      </c>
      <c r="S73" s="54" t="s">
        <v>93</v>
      </c>
      <c r="T73" s="54" t="s">
        <v>93</v>
      </c>
      <c r="U73" s="54" t="s">
        <v>93</v>
      </c>
      <c r="V73" s="54" t="s">
        <v>93</v>
      </c>
      <c r="W73" s="54" t="s">
        <v>93</v>
      </c>
      <c r="X73" s="54" t="s">
        <v>93</v>
      </c>
      <c r="Y73" s="55" t="s">
        <v>93</v>
      </c>
      <c r="Z73" s="32" t="s">
        <v>146</v>
      </c>
      <c r="AA73" s="32"/>
      <c r="AB73" s="32"/>
      <c r="AC73" s="32"/>
      <c r="AD73" s="32"/>
      <c r="AE73" s="17" t="s">
        <v>80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60">
        <v>2</v>
      </c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CA73" s="1" t="s">
        <v>53</v>
      </c>
    </row>
    <row r="74" spans="1:79" ht="32.25" customHeight="1">
      <c r="A74" s="32"/>
      <c r="B74" s="32"/>
      <c r="C74" s="32"/>
      <c r="D74" s="32"/>
      <c r="E74" s="32"/>
      <c r="F74" s="32"/>
      <c r="G74" s="33"/>
      <c r="H74" s="34"/>
      <c r="I74" s="34"/>
      <c r="J74" s="34"/>
      <c r="K74" s="34"/>
      <c r="L74" s="35"/>
      <c r="M74" s="53" t="s">
        <v>128</v>
      </c>
      <c r="N74" s="54" t="s">
        <v>93</v>
      </c>
      <c r="O74" s="54" t="s">
        <v>93</v>
      </c>
      <c r="P74" s="54" t="s">
        <v>93</v>
      </c>
      <c r="Q74" s="54" t="s">
        <v>93</v>
      </c>
      <c r="R74" s="54" t="s">
        <v>93</v>
      </c>
      <c r="S74" s="54" t="s">
        <v>93</v>
      </c>
      <c r="T74" s="54" t="s">
        <v>93</v>
      </c>
      <c r="U74" s="54" t="s">
        <v>93</v>
      </c>
      <c r="V74" s="54" t="s">
        <v>93</v>
      </c>
      <c r="W74" s="54" t="s">
        <v>93</v>
      </c>
      <c r="X74" s="54" t="s">
        <v>93</v>
      </c>
      <c r="Y74" s="55" t="s">
        <v>93</v>
      </c>
      <c r="Z74" s="32" t="s">
        <v>146</v>
      </c>
      <c r="AA74" s="32"/>
      <c r="AB74" s="32"/>
      <c r="AC74" s="32"/>
      <c r="AD74" s="32"/>
      <c r="AE74" s="17" t="s">
        <v>80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60">
        <v>1</v>
      </c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CA74" s="1" t="s">
        <v>53</v>
      </c>
    </row>
    <row r="75" spans="1:79" ht="33" customHeight="1">
      <c r="A75" s="32"/>
      <c r="B75" s="32"/>
      <c r="C75" s="32"/>
      <c r="D75" s="32"/>
      <c r="E75" s="32"/>
      <c r="F75" s="32"/>
      <c r="G75" s="33"/>
      <c r="H75" s="34"/>
      <c r="I75" s="34"/>
      <c r="J75" s="34"/>
      <c r="K75" s="34"/>
      <c r="L75" s="35"/>
      <c r="M75" s="53" t="s">
        <v>129</v>
      </c>
      <c r="N75" s="54" t="s">
        <v>93</v>
      </c>
      <c r="O75" s="54" t="s">
        <v>93</v>
      </c>
      <c r="P75" s="54" t="s">
        <v>93</v>
      </c>
      <c r="Q75" s="54" t="s">
        <v>93</v>
      </c>
      <c r="R75" s="54" t="s">
        <v>93</v>
      </c>
      <c r="S75" s="54" t="s">
        <v>93</v>
      </c>
      <c r="T75" s="54" t="s">
        <v>93</v>
      </c>
      <c r="U75" s="54" t="s">
        <v>93</v>
      </c>
      <c r="V75" s="54" t="s">
        <v>93</v>
      </c>
      <c r="W75" s="54" t="s">
        <v>93</v>
      </c>
      <c r="X75" s="54" t="s">
        <v>93</v>
      </c>
      <c r="Y75" s="55" t="s">
        <v>93</v>
      </c>
      <c r="Z75" s="32" t="s">
        <v>146</v>
      </c>
      <c r="AA75" s="32"/>
      <c r="AB75" s="32"/>
      <c r="AC75" s="32"/>
      <c r="AD75" s="32"/>
      <c r="AE75" s="17" t="s">
        <v>80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60">
        <v>48</v>
      </c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CA75" s="1" t="s">
        <v>53</v>
      </c>
    </row>
    <row r="76" spans="1:79" ht="33.75" customHeight="1">
      <c r="A76" s="32"/>
      <c r="B76" s="32"/>
      <c r="C76" s="32"/>
      <c r="D76" s="32"/>
      <c r="E76" s="32"/>
      <c r="F76" s="32"/>
      <c r="G76" s="33"/>
      <c r="H76" s="34"/>
      <c r="I76" s="34"/>
      <c r="J76" s="34"/>
      <c r="K76" s="34"/>
      <c r="L76" s="35"/>
      <c r="M76" s="53" t="s">
        <v>131</v>
      </c>
      <c r="N76" s="54" t="s">
        <v>93</v>
      </c>
      <c r="O76" s="54" t="s">
        <v>93</v>
      </c>
      <c r="P76" s="54" t="s">
        <v>93</v>
      </c>
      <c r="Q76" s="54" t="s">
        <v>93</v>
      </c>
      <c r="R76" s="54" t="s">
        <v>93</v>
      </c>
      <c r="S76" s="54" t="s">
        <v>93</v>
      </c>
      <c r="T76" s="54" t="s">
        <v>93</v>
      </c>
      <c r="U76" s="54" t="s">
        <v>93</v>
      </c>
      <c r="V76" s="54" t="s">
        <v>93</v>
      </c>
      <c r="W76" s="54" t="s">
        <v>93</v>
      </c>
      <c r="X76" s="54" t="s">
        <v>93</v>
      </c>
      <c r="Y76" s="55" t="s">
        <v>93</v>
      </c>
      <c r="Z76" s="32" t="s">
        <v>146</v>
      </c>
      <c r="AA76" s="32"/>
      <c r="AB76" s="32"/>
      <c r="AC76" s="32"/>
      <c r="AD76" s="32"/>
      <c r="AE76" s="17" t="s">
        <v>80</v>
      </c>
      <c r="AF76" s="17"/>
      <c r="AG76" s="17"/>
      <c r="AH76" s="17"/>
      <c r="AI76" s="17"/>
      <c r="AJ76" s="17"/>
      <c r="AK76" s="17"/>
      <c r="AL76" s="17"/>
      <c r="AM76" s="17"/>
      <c r="AN76" s="17"/>
      <c r="AO76" s="60">
        <v>5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CA76" s="1" t="s">
        <v>53</v>
      </c>
    </row>
    <row r="77" spans="1:79" ht="46.5" customHeight="1">
      <c r="A77" s="32"/>
      <c r="B77" s="32"/>
      <c r="C77" s="32"/>
      <c r="D77" s="32"/>
      <c r="E77" s="32"/>
      <c r="F77" s="32"/>
      <c r="G77" s="33"/>
      <c r="H77" s="34"/>
      <c r="I77" s="34"/>
      <c r="J77" s="34"/>
      <c r="K77" s="34"/>
      <c r="L77" s="35"/>
      <c r="M77" s="53" t="s">
        <v>133</v>
      </c>
      <c r="N77" s="54" t="s">
        <v>93</v>
      </c>
      <c r="O77" s="54" t="s">
        <v>93</v>
      </c>
      <c r="P77" s="54" t="s">
        <v>93</v>
      </c>
      <c r="Q77" s="54" t="s">
        <v>93</v>
      </c>
      <c r="R77" s="54" t="s">
        <v>93</v>
      </c>
      <c r="S77" s="54" t="s">
        <v>93</v>
      </c>
      <c r="T77" s="54" t="s">
        <v>93</v>
      </c>
      <c r="U77" s="54" t="s">
        <v>93</v>
      </c>
      <c r="V77" s="54" t="s">
        <v>93</v>
      </c>
      <c r="W77" s="54" t="s">
        <v>93</v>
      </c>
      <c r="X77" s="54" t="s">
        <v>93</v>
      </c>
      <c r="Y77" s="55" t="s">
        <v>93</v>
      </c>
      <c r="Z77" s="32" t="s">
        <v>78</v>
      </c>
      <c r="AA77" s="32"/>
      <c r="AB77" s="32"/>
      <c r="AC77" s="32"/>
      <c r="AD77" s="32"/>
      <c r="AE77" s="17" t="s">
        <v>80</v>
      </c>
      <c r="AF77" s="17"/>
      <c r="AG77" s="17"/>
      <c r="AH77" s="17"/>
      <c r="AI77" s="17"/>
      <c r="AJ77" s="17"/>
      <c r="AK77" s="17"/>
      <c r="AL77" s="17"/>
      <c r="AM77" s="17"/>
      <c r="AN77" s="17"/>
      <c r="AO77" s="60">
        <f>26000/AO71</f>
        <v>684.2105263157895</v>
      </c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CA77" s="1" t="s">
        <v>53</v>
      </c>
    </row>
    <row r="78" spans="1:79" ht="13.5" customHeight="1">
      <c r="A78" s="32">
        <v>3</v>
      </c>
      <c r="B78" s="32"/>
      <c r="C78" s="32"/>
      <c r="D78" s="32"/>
      <c r="E78" s="32"/>
      <c r="F78" s="32"/>
      <c r="G78" s="33"/>
      <c r="H78" s="34"/>
      <c r="I78" s="34"/>
      <c r="J78" s="34"/>
      <c r="K78" s="34"/>
      <c r="L78" s="35"/>
      <c r="M78" s="66" t="s">
        <v>105</v>
      </c>
      <c r="N78" s="67" t="s">
        <v>100</v>
      </c>
      <c r="O78" s="67" t="s">
        <v>100</v>
      </c>
      <c r="P78" s="67" t="s">
        <v>100</v>
      </c>
      <c r="Q78" s="67" t="s">
        <v>100</v>
      </c>
      <c r="R78" s="67" t="s">
        <v>100</v>
      </c>
      <c r="S78" s="67" t="s">
        <v>100</v>
      </c>
      <c r="T78" s="67" t="s">
        <v>100</v>
      </c>
      <c r="U78" s="67" t="s">
        <v>100</v>
      </c>
      <c r="V78" s="67" t="s">
        <v>100</v>
      </c>
      <c r="W78" s="67" t="s">
        <v>100</v>
      </c>
      <c r="X78" s="67" t="s">
        <v>100</v>
      </c>
      <c r="Y78" s="68" t="s">
        <v>100</v>
      </c>
      <c r="Z78" s="16"/>
      <c r="AA78" s="16"/>
      <c r="AB78" s="16"/>
      <c r="AC78" s="16"/>
      <c r="AD78" s="1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CA78" s="1" t="s">
        <v>54</v>
      </c>
    </row>
    <row r="79" spans="1:79" ht="30.75" customHeight="1">
      <c r="A79" s="32"/>
      <c r="B79" s="32"/>
      <c r="C79" s="32"/>
      <c r="D79" s="32"/>
      <c r="E79" s="32"/>
      <c r="F79" s="32"/>
      <c r="G79" s="33"/>
      <c r="H79" s="34"/>
      <c r="I79" s="34"/>
      <c r="J79" s="34"/>
      <c r="K79" s="34"/>
      <c r="L79" s="35"/>
      <c r="M79" s="53" t="s">
        <v>124</v>
      </c>
      <c r="N79" s="54" t="s">
        <v>106</v>
      </c>
      <c r="O79" s="54" t="s">
        <v>106</v>
      </c>
      <c r="P79" s="54" t="s">
        <v>106</v>
      </c>
      <c r="Q79" s="54" t="s">
        <v>106</v>
      </c>
      <c r="R79" s="54" t="s">
        <v>106</v>
      </c>
      <c r="S79" s="54" t="s">
        <v>106</v>
      </c>
      <c r="T79" s="54" t="s">
        <v>106</v>
      </c>
      <c r="U79" s="54" t="s">
        <v>106</v>
      </c>
      <c r="V79" s="54" t="s">
        <v>106</v>
      </c>
      <c r="W79" s="54" t="s">
        <v>106</v>
      </c>
      <c r="X79" s="54" t="s">
        <v>106</v>
      </c>
      <c r="Y79" s="55" t="s">
        <v>106</v>
      </c>
      <c r="Z79" s="32" t="s">
        <v>113</v>
      </c>
      <c r="AA79" s="32"/>
      <c r="AB79" s="32"/>
      <c r="AC79" s="32"/>
      <c r="AD79" s="32"/>
      <c r="AE79" s="17" t="s">
        <v>79</v>
      </c>
      <c r="AF79" s="17"/>
      <c r="AG79" s="17"/>
      <c r="AH79" s="17"/>
      <c r="AI79" s="17"/>
      <c r="AJ79" s="17"/>
      <c r="AK79" s="17"/>
      <c r="AL79" s="17"/>
      <c r="AM79" s="17"/>
      <c r="AN79" s="17"/>
      <c r="AO79" s="60">
        <v>100</v>
      </c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CA79" s="1" t="s">
        <v>53</v>
      </c>
    </row>
    <row r="80" spans="1:79" ht="22.5" customHeight="1">
      <c r="A80" s="32"/>
      <c r="B80" s="32"/>
      <c r="C80" s="32"/>
      <c r="D80" s="32"/>
      <c r="E80" s="32"/>
      <c r="F80" s="32"/>
      <c r="G80" s="33"/>
      <c r="H80" s="34"/>
      <c r="I80" s="34"/>
      <c r="J80" s="34"/>
      <c r="K80" s="34"/>
      <c r="L80" s="35"/>
      <c r="M80" s="53" t="s">
        <v>125</v>
      </c>
      <c r="N80" s="54" t="s">
        <v>106</v>
      </c>
      <c r="O80" s="54" t="s">
        <v>106</v>
      </c>
      <c r="P80" s="54" t="s">
        <v>106</v>
      </c>
      <c r="Q80" s="54" t="s">
        <v>106</v>
      </c>
      <c r="R80" s="54" t="s">
        <v>106</v>
      </c>
      <c r="S80" s="54" t="s">
        <v>106</v>
      </c>
      <c r="T80" s="54" t="s">
        <v>106</v>
      </c>
      <c r="U80" s="54" t="s">
        <v>106</v>
      </c>
      <c r="V80" s="54" t="s">
        <v>106</v>
      </c>
      <c r="W80" s="54" t="s">
        <v>106</v>
      </c>
      <c r="X80" s="54" t="s">
        <v>106</v>
      </c>
      <c r="Y80" s="55" t="s">
        <v>106</v>
      </c>
      <c r="Z80" s="32" t="s">
        <v>113</v>
      </c>
      <c r="AA80" s="32"/>
      <c r="AB80" s="32"/>
      <c r="AC80" s="32"/>
      <c r="AD80" s="32"/>
      <c r="AE80" s="17" t="s">
        <v>79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60">
        <v>100</v>
      </c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CA80" s="1" t="s">
        <v>53</v>
      </c>
    </row>
    <row r="81" spans="1:79" ht="13.5" customHeight="1">
      <c r="A81" s="32">
        <v>4</v>
      </c>
      <c r="B81" s="32"/>
      <c r="C81" s="32"/>
      <c r="D81" s="32"/>
      <c r="E81" s="32"/>
      <c r="F81" s="32"/>
      <c r="G81" s="33"/>
      <c r="H81" s="34"/>
      <c r="I81" s="34"/>
      <c r="J81" s="34"/>
      <c r="K81" s="34"/>
      <c r="L81" s="35"/>
      <c r="M81" s="56" t="s">
        <v>86</v>
      </c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32"/>
      <c r="AA81" s="32"/>
      <c r="AB81" s="32"/>
      <c r="AC81" s="32"/>
      <c r="AD81" s="32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CA81" s="1" t="s">
        <v>53</v>
      </c>
    </row>
    <row r="82" spans="1:55" ht="45.75" customHeight="1">
      <c r="A82" s="32"/>
      <c r="B82" s="32"/>
      <c r="C82" s="32"/>
      <c r="D82" s="32"/>
      <c r="E82" s="32"/>
      <c r="F82" s="32"/>
      <c r="G82" s="33"/>
      <c r="H82" s="34"/>
      <c r="I82" s="34"/>
      <c r="J82" s="34"/>
      <c r="K82" s="34"/>
      <c r="L82" s="35"/>
      <c r="M82" s="61" t="s">
        <v>196</v>
      </c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32" t="s">
        <v>195</v>
      </c>
      <c r="AA82" s="32"/>
      <c r="AB82" s="32"/>
      <c r="AC82" s="32"/>
      <c r="AD82" s="32"/>
      <c r="AE82" s="17" t="s">
        <v>79</v>
      </c>
      <c r="AF82" s="17"/>
      <c r="AG82" s="17"/>
      <c r="AH82" s="17"/>
      <c r="AI82" s="17"/>
      <c r="AJ82" s="17"/>
      <c r="AK82" s="17"/>
      <c r="AL82" s="17"/>
      <c r="AM82" s="17"/>
      <c r="AN82" s="17"/>
      <c r="AO82" s="60">
        <v>8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</row>
    <row r="83" spans="1:55" ht="15.75" customHeight="1">
      <c r="A83" s="32"/>
      <c r="B83" s="32"/>
      <c r="C83" s="32"/>
      <c r="D83" s="32"/>
      <c r="E83" s="32"/>
      <c r="F83" s="32"/>
      <c r="G83" s="33"/>
      <c r="H83" s="34"/>
      <c r="I83" s="34"/>
      <c r="J83" s="34"/>
      <c r="K83" s="34"/>
      <c r="L83" s="35"/>
      <c r="M83" s="61" t="s">
        <v>197</v>
      </c>
      <c r="N83" s="62" t="s">
        <v>89</v>
      </c>
      <c r="O83" s="62" t="s">
        <v>89</v>
      </c>
      <c r="P83" s="62" t="s">
        <v>89</v>
      </c>
      <c r="Q83" s="62" t="s">
        <v>89</v>
      </c>
      <c r="R83" s="62" t="s">
        <v>89</v>
      </c>
      <c r="S83" s="62" t="s">
        <v>89</v>
      </c>
      <c r="T83" s="62" t="s">
        <v>89</v>
      </c>
      <c r="U83" s="62" t="s">
        <v>89</v>
      </c>
      <c r="V83" s="62" t="s">
        <v>89</v>
      </c>
      <c r="W83" s="62" t="s">
        <v>89</v>
      </c>
      <c r="X83" s="62" t="s">
        <v>89</v>
      </c>
      <c r="Y83" s="63" t="s">
        <v>89</v>
      </c>
      <c r="Z83" s="32" t="s">
        <v>195</v>
      </c>
      <c r="AA83" s="32"/>
      <c r="AB83" s="32"/>
      <c r="AC83" s="32"/>
      <c r="AD83" s="32"/>
      <c r="AE83" s="17" t="s">
        <v>79</v>
      </c>
      <c r="AF83" s="17"/>
      <c r="AG83" s="17"/>
      <c r="AH83" s="17"/>
      <c r="AI83" s="17"/>
      <c r="AJ83" s="17"/>
      <c r="AK83" s="17"/>
      <c r="AL83" s="17"/>
      <c r="AM83" s="17"/>
      <c r="AN83" s="17"/>
      <c r="AO83" s="60">
        <v>40</v>
      </c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</row>
    <row r="84" spans="1:55" ht="31.5" customHeight="1">
      <c r="A84" s="84"/>
      <c r="B84" s="85"/>
      <c r="C84" s="85"/>
      <c r="D84" s="85"/>
      <c r="E84" s="85"/>
      <c r="F84" s="86"/>
      <c r="G84" s="33"/>
      <c r="H84" s="34"/>
      <c r="I84" s="34"/>
      <c r="J84" s="34"/>
      <c r="K84" s="34"/>
      <c r="L84" s="35"/>
      <c r="M84" s="61" t="s">
        <v>171</v>
      </c>
      <c r="N84" s="62" t="s">
        <v>91</v>
      </c>
      <c r="O84" s="62" t="s">
        <v>91</v>
      </c>
      <c r="P84" s="62" t="s">
        <v>91</v>
      </c>
      <c r="Q84" s="62" t="s">
        <v>91</v>
      </c>
      <c r="R84" s="62" t="s">
        <v>91</v>
      </c>
      <c r="S84" s="62" t="s">
        <v>91</v>
      </c>
      <c r="T84" s="62" t="s">
        <v>91</v>
      </c>
      <c r="U84" s="62" t="s">
        <v>91</v>
      </c>
      <c r="V84" s="62" t="s">
        <v>91</v>
      </c>
      <c r="W84" s="62" t="s">
        <v>91</v>
      </c>
      <c r="X84" s="62" t="s">
        <v>91</v>
      </c>
      <c r="Y84" s="63" t="s">
        <v>91</v>
      </c>
      <c r="Z84" s="32" t="s">
        <v>195</v>
      </c>
      <c r="AA84" s="32"/>
      <c r="AB84" s="32"/>
      <c r="AC84" s="32"/>
      <c r="AD84" s="32"/>
      <c r="AE84" s="17" t="s">
        <v>79</v>
      </c>
      <c r="AF84" s="17"/>
      <c r="AG84" s="17"/>
      <c r="AH84" s="17"/>
      <c r="AI84" s="17"/>
      <c r="AJ84" s="17"/>
      <c r="AK84" s="17"/>
      <c r="AL84" s="17"/>
      <c r="AM84" s="17"/>
      <c r="AN84" s="17"/>
      <c r="AO84" s="93">
        <v>6</v>
      </c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5"/>
    </row>
    <row r="85" spans="1:79" ht="13.5" customHeight="1">
      <c r="A85" s="32"/>
      <c r="B85" s="32"/>
      <c r="C85" s="32"/>
      <c r="D85" s="32"/>
      <c r="E85" s="32"/>
      <c r="F85" s="32"/>
      <c r="G85" s="33"/>
      <c r="H85" s="34"/>
      <c r="I85" s="34"/>
      <c r="J85" s="34"/>
      <c r="K85" s="34"/>
      <c r="L85" s="35"/>
      <c r="M85" s="66" t="s">
        <v>100</v>
      </c>
      <c r="N85" s="67" t="s">
        <v>100</v>
      </c>
      <c r="O85" s="67" t="s">
        <v>100</v>
      </c>
      <c r="P85" s="67" t="s">
        <v>100</v>
      </c>
      <c r="Q85" s="67" t="s">
        <v>100</v>
      </c>
      <c r="R85" s="67" t="s">
        <v>100</v>
      </c>
      <c r="S85" s="67" t="s">
        <v>100</v>
      </c>
      <c r="T85" s="67" t="s">
        <v>100</v>
      </c>
      <c r="U85" s="67" t="s">
        <v>100</v>
      </c>
      <c r="V85" s="67" t="s">
        <v>100</v>
      </c>
      <c r="W85" s="67" t="s">
        <v>100</v>
      </c>
      <c r="X85" s="67" t="s">
        <v>100</v>
      </c>
      <c r="Y85" s="68" t="s">
        <v>100</v>
      </c>
      <c r="Z85" s="16"/>
      <c r="AA85" s="16"/>
      <c r="AB85" s="16"/>
      <c r="AC85" s="16"/>
      <c r="AD85" s="1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CA85" s="1" t="s">
        <v>54</v>
      </c>
    </row>
    <row r="86" spans="1:79" ht="47.25" customHeight="1">
      <c r="A86" s="32"/>
      <c r="B86" s="32"/>
      <c r="C86" s="32"/>
      <c r="D86" s="32"/>
      <c r="E86" s="32"/>
      <c r="F86" s="32"/>
      <c r="G86" s="33"/>
      <c r="H86" s="34"/>
      <c r="I86" s="34"/>
      <c r="J86" s="34"/>
      <c r="K86" s="34"/>
      <c r="L86" s="35"/>
      <c r="M86" s="61" t="s">
        <v>198</v>
      </c>
      <c r="N86" s="62" t="s">
        <v>93</v>
      </c>
      <c r="O86" s="62" t="s">
        <v>93</v>
      </c>
      <c r="P86" s="62" t="s">
        <v>93</v>
      </c>
      <c r="Q86" s="62" t="s">
        <v>93</v>
      </c>
      <c r="R86" s="62" t="s">
        <v>93</v>
      </c>
      <c r="S86" s="62" t="s">
        <v>93</v>
      </c>
      <c r="T86" s="62" t="s">
        <v>93</v>
      </c>
      <c r="U86" s="62" t="s">
        <v>93</v>
      </c>
      <c r="V86" s="62" t="s">
        <v>93</v>
      </c>
      <c r="W86" s="62" t="s">
        <v>93</v>
      </c>
      <c r="X86" s="62" t="s">
        <v>93</v>
      </c>
      <c r="Y86" s="63" t="s">
        <v>93</v>
      </c>
      <c r="Z86" s="32" t="s">
        <v>146</v>
      </c>
      <c r="AA86" s="32"/>
      <c r="AB86" s="32"/>
      <c r="AC86" s="32"/>
      <c r="AD86" s="32"/>
      <c r="AE86" s="17" t="s">
        <v>80</v>
      </c>
      <c r="AF86" s="17"/>
      <c r="AG86" s="17"/>
      <c r="AH86" s="17"/>
      <c r="AI86" s="17"/>
      <c r="AJ86" s="17"/>
      <c r="AK86" s="17"/>
      <c r="AL86" s="17"/>
      <c r="AM86" s="17"/>
      <c r="AN86" s="17"/>
      <c r="AO86" s="65">
        <v>1810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CA86" s="1" t="s">
        <v>53</v>
      </c>
    </row>
    <row r="87" spans="1:79" ht="32.25" customHeight="1">
      <c r="A87" s="32"/>
      <c r="B87" s="32"/>
      <c r="C87" s="32"/>
      <c r="D87" s="32"/>
      <c r="E87" s="32"/>
      <c r="F87" s="32"/>
      <c r="G87" s="33"/>
      <c r="H87" s="34"/>
      <c r="I87" s="34"/>
      <c r="J87" s="34"/>
      <c r="K87" s="34"/>
      <c r="L87" s="35"/>
      <c r="M87" s="61" t="s">
        <v>199</v>
      </c>
      <c r="N87" s="62" t="s">
        <v>93</v>
      </c>
      <c r="O87" s="62" t="s">
        <v>93</v>
      </c>
      <c r="P87" s="62" t="s">
        <v>93</v>
      </c>
      <c r="Q87" s="62" t="s">
        <v>93</v>
      </c>
      <c r="R87" s="62" t="s">
        <v>93</v>
      </c>
      <c r="S87" s="62" t="s">
        <v>93</v>
      </c>
      <c r="T87" s="62" t="s">
        <v>93</v>
      </c>
      <c r="U87" s="62" t="s">
        <v>93</v>
      </c>
      <c r="V87" s="62" t="s">
        <v>93</v>
      </c>
      <c r="W87" s="62" t="s">
        <v>93</v>
      </c>
      <c r="X87" s="62" t="s">
        <v>93</v>
      </c>
      <c r="Y87" s="63" t="s">
        <v>93</v>
      </c>
      <c r="Z87" s="32" t="s">
        <v>146</v>
      </c>
      <c r="AA87" s="32"/>
      <c r="AB87" s="32"/>
      <c r="AC87" s="32"/>
      <c r="AD87" s="32"/>
      <c r="AE87" s="17" t="s">
        <v>80</v>
      </c>
      <c r="AF87" s="17"/>
      <c r="AG87" s="17"/>
      <c r="AH87" s="17"/>
      <c r="AI87" s="17"/>
      <c r="AJ87" s="17"/>
      <c r="AK87" s="17"/>
      <c r="AL87" s="17"/>
      <c r="AM87" s="17"/>
      <c r="AN87" s="17"/>
      <c r="AO87" s="65">
        <f>25000/AO83</f>
        <v>625</v>
      </c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CA87" s="1" t="s">
        <v>53</v>
      </c>
    </row>
    <row r="88" spans="1:79" ht="33" customHeight="1">
      <c r="A88" s="32"/>
      <c r="B88" s="32"/>
      <c r="C88" s="32"/>
      <c r="D88" s="32"/>
      <c r="E88" s="32"/>
      <c r="F88" s="32"/>
      <c r="G88" s="33"/>
      <c r="H88" s="34"/>
      <c r="I88" s="34"/>
      <c r="J88" s="34"/>
      <c r="K88" s="34"/>
      <c r="L88" s="35"/>
      <c r="M88" s="61" t="s">
        <v>170</v>
      </c>
      <c r="N88" s="62" t="s">
        <v>93</v>
      </c>
      <c r="O88" s="62" t="s">
        <v>93</v>
      </c>
      <c r="P88" s="62" t="s">
        <v>93</v>
      </c>
      <c r="Q88" s="62" t="s">
        <v>93</v>
      </c>
      <c r="R88" s="62" t="s">
        <v>93</v>
      </c>
      <c r="S88" s="62" t="s">
        <v>93</v>
      </c>
      <c r="T88" s="62" t="s">
        <v>93</v>
      </c>
      <c r="U88" s="62" t="s">
        <v>93</v>
      </c>
      <c r="V88" s="62" t="s">
        <v>93</v>
      </c>
      <c r="W88" s="62" t="s">
        <v>93</v>
      </c>
      <c r="X88" s="62" t="s">
        <v>93</v>
      </c>
      <c r="Y88" s="63" t="s">
        <v>93</v>
      </c>
      <c r="Z88" s="32" t="s">
        <v>146</v>
      </c>
      <c r="AA88" s="32"/>
      <c r="AB88" s="32"/>
      <c r="AC88" s="32"/>
      <c r="AD88" s="32"/>
      <c r="AE88" s="17" t="s">
        <v>80</v>
      </c>
      <c r="AF88" s="17"/>
      <c r="AG88" s="17"/>
      <c r="AH88" s="17"/>
      <c r="AI88" s="17"/>
      <c r="AJ88" s="17"/>
      <c r="AK88" s="17"/>
      <c r="AL88" s="17"/>
      <c r="AM88" s="17"/>
      <c r="AN88" s="17"/>
      <c r="AO88" s="65">
        <f>30000/AO84</f>
        <v>5000</v>
      </c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CA88" s="1" t="s">
        <v>53</v>
      </c>
    </row>
    <row r="89" spans="1:79" ht="13.5" customHeight="1">
      <c r="A89" s="32"/>
      <c r="B89" s="32"/>
      <c r="C89" s="32"/>
      <c r="D89" s="32"/>
      <c r="E89" s="32"/>
      <c r="F89" s="32"/>
      <c r="G89" s="33"/>
      <c r="H89" s="34"/>
      <c r="I89" s="34"/>
      <c r="J89" s="34"/>
      <c r="K89" s="34"/>
      <c r="L89" s="35"/>
      <c r="M89" s="66" t="s">
        <v>105</v>
      </c>
      <c r="N89" s="67" t="s">
        <v>100</v>
      </c>
      <c r="O89" s="67" t="s">
        <v>100</v>
      </c>
      <c r="P89" s="67" t="s">
        <v>100</v>
      </c>
      <c r="Q89" s="67" t="s">
        <v>100</v>
      </c>
      <c r="R89" s="67" t="s">
        <v>100</v>
      </c>
      <c r="S89" s="67" t="s">
        <v>100</v>
      </c>
      <c r="T89" s="67" t="s">
        <v>100</v>
      </c>
      <c r="U89" s="67" t="s">
        <v>100</v>
      </c>
      <c r="V89" s="67" t="s">
        <v>100</v>
      </c>
      <c r="W89" s="67" t="s">
        <v>100</v>
      </c>
      <c r="X89" s="67" t="s">
        <v>100</v>
      </c>
      <c r="Y89" s="68" t="s">
        <v>100</v>
      </c>
      <c r="Z89" s="16"/>
      <c r="AA89" s="16"/>
      <c r="AB89" s="16"/>
      <c r="AC89" s="16"/>
      <c r="AD89" s="1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CA89" s="1" t="s">
        <v>54</v>
      </c>
    </row>
    <row r="90" spans="1:79" ht="50.25" customHeight="1">
      <c r="A90" s="32"/>
      <c r="B90" s="32"/>
      <c r="C90" s="32"/>
      <c r="D90" s="32"/>
      <c r="E90" s="32"/>
      <c r="F90" s="32"/>
      <c r="G90" s="33"/>
      <c r="H90" s="34"/>
      <c r="I90" s="34"/>
      <c r="J90" s="34"/>
      <c r="K90" s="34"/>
      <c r="L90" s="35"/>
      <c r="M90" s="61" t="s">
        <v>201</v>
      </c>
      <c r="N90" s="62" t="s">
        <v>93</v>
      </c>
      <c r="O90" s="62" t="s">
        <v>93</v>
      </c>
      <c r="P90" s="62" t="s">
        <v>93</v>
      </c>
      <c r="Q90" s="62" t="s">
        <v>93</v>
      </c>
      <c r="R90" s="62" t="s">
        <v>93</v>
      </c>
      <c r="S90" s="62" t="s">
        <v>93</v>
      </c>
      <c r="T90" s="62" t="s">
        <v>93</v>
      </c>
      <c r="U90" s="62" t="s">
        <v>93</v>
      </c>
      <c r="V90" s="62" t="s">
        <v>93</v>
      </c>
      <c r="W90" s="62" t="s">
        <v>93</v>
      </c>
      <c r="X90" s="62" t="s">
        <v>93</v>
      </c>
      <c r="Y90" s="63" t="s">
        <v>93</v>
      </c>
      <c r="Z90" s="32" t="s">
        <v>113</v>
      </c>
      <c r="AA90" s="32"/>
      <c r="AB90" s="32"/>
      <c r="AC90" s="32"/>
      <c r="AD90" s="32"/>
      <c r="AE90" s="17" t="s">
        <v>79</v>
      </c>
      <c r="AF90" s="17"/>
      <c r="AG90" s="17"/>
      <c r="AH90" s="17"/>
      <c r="AI90" s="17"/>
      <c r="AJ90" s="17"/>
      <c r="AK90" s="17"/>
      <c r="AL90" s="17"/>
      <c r="AM90" s="17"/>
      <c r="AN90" s="17"/>
      <c r="AO90" s="60">
        <v>100</v>
      </c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CA90" s="1" t="s">
        <v>53</v>
      </c>
    </row>
    <row r="91" spans="1:79" ht="30.75" customHeight="1">
      <c r="A91" s="32"/>
      <c r="B91" s="32"/>
      <c r="C91" s="32"/>
      <c r="D91" s="32"/>
      <c r="E91" s="32"/>
      <c r="F91" s="32"/>
      <c r="G91" s="33"/>
      <c r="H91" s="34"/>
      <c r="I91" s="34"/>
      <c r="J91" s="34"/>
      <c r="K91" s="34"/>
      <c r="L91" s="35"/>
      <c r="M91" s="53" t="s">
        <v>200</v>
      </c>
      <c r="N91" s="54" t="s">
        <v>106</v>
      </c>
      <c r="O91" s="54" t="s">
        <v>106</v>
      </c>
      <c r="P91" s="54" t="s">
        <v>106</v>
      </c>
      <c r="Q91" s="54" t="s">
        <v>106</v>
      </c>
      <c r="R91" s="54" t="s">
        <v>106</v>
      </c>
      <c r="S91" s="54" t="s">
        <v>106</v>
      </c>
      <c r="T91" s="54" t="s">
        <v>106</v>
      </c>
      <c r="U91" s="54" t="s">
        <v>106</v>
      </c>
      <c r="V91" s="54" t="s">
        <v>106</v>
      </c>
      <c r="W91" s="54" t="s">
        <v>106</v>
      </c>
      <c r="X91" s="54" t="s">
        <v>106</v>
      </c>
      <c r="Y91" s="55" t="s">
        <v>106</v>
      </c>
      <c r="Z91" s="32" t="s">
        <v>113</v>
      </c>
      <c r="AA91" s="32"/>
      <c r="AB91" s="32"/>
      <c r="AC91" s="32"/>
      <c r="AD91" s="32"/>
      <c r="AE91" s="17" t="s">
        <v>79</v>
      </c>
      <c r="AF91" s="17"/>
      <c r="AG91" s="17"/>
      <c r="AH91" s="17"/>
      <c r="AI91" s="17"/>
      <c r="AJ91" s="17"/>
      <c r="AK91" s="17"/>
      <c r="AL91" s="17"/>
      <c r="AM91" s="17"/>
      <c r="AN91" s="17"/>
      <c r="AO91" s="60">
        <v>100</v>
      </c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CA91" s="1" t="s">
        <v>53</v>
      </c>
    </row>
    <row r="92" spans="1:79" ht="18" customHeight="1">
      <c r="A92" s="32"/>
      <c r="B92" s="32"/>
      <c r="C92" s="32"/>
      <c r="D92" s="32"/>
      <c r="E92" s="32"/>
      <c r="F92" s="32"/>
      <c r="G92" s="33"/>
      <c r="H92" s="34"/>
      <c r="I92" s="34"/>
      <c r="J92" s="34"/>
      <c r="K92" s="34"/>
      <c r="L92" s="35"/>
      <c r="M92" s="53" t="s">
        <v>172</v>
      </c>
      <c r="N92" s="54" t="s">
        <v>106</v>
      </c>
      <c r="O92" s="54" t="s">
        <v>106</v>
      </c>
      <c r="P92" s="54" t="s">
        <v>106</v>
      </c>
      <c r="Q92" s="54" t="s">
        <v>106</v>
      </c>
      <c r="R92" s="54" t="s">
        <v>106</v>
      </c>
      <c r="S92" s="54" t="s">
        <v>106</v>
      </c>
      <c r="T92" s="54" t="s">
        <v>106</v>
      </c>
      <c r="U92" s="54" t="s">
        <v>106</v>
      </c>
      <c r="V92" s="54" t="s">
        <v>106</v>
      </c>
      <c r="W92" s="54" t="s">
        <v>106</v>
      </c>
      <c r="X92" s="54" t="s">
        <v>106</v>
      </c>
      <c r="Y92" s="55" t="s">
        <v>106</v>
      </c>
      <c r="Z92" s="32" t="s">
        <v>113</v>
      </c>
      <c r="AA92" s="32"/>
      <c r="AB92" s="32"/>
      <c r="AC92" s="32"/>
      <c r="AD92" s="32"/>
      <c r="AE92" s="17" t="s">
        <v>79</v>
      </c>
      <c r="AF92" s="17"/>
      <c r="AG92" s="17"/>
      <c r="AH92" s="17"/>
      <c r="AI92" s="17"/>
      <c r="AJ92" s="17"/>
      <c r="AK92" s="17"/>
      <c r="AL92" s="17"/>
      <c r="AM92" s="17"/>
      <c r="AN92" s="17"/>
      <c r="AO92" s="60">
        <v>100</v>
      </c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CA92" s="1" t="s">
        <v>53</v>
      </c>
    </row>
    <row r="93" spans="1:65" s="2" customFormat="1" ht="23.25" customHeight="1">
      <c r="A93" s="45" t="s">
        <v>63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</row>
    <row r="94" spans="1:64" ht="15" customHeight="1">
      <c r="A94" s="30" t="s">
        <v>71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</row>
    <row r="95" spans="1:65" ht="37.5" customHeight="1">
      <c r="A95" s="75" t="s">
        <v>23</v>
      </c>
      <c r="B95" s="76"/>
      <c r="C95" s="76"/>
      <c r="D95" s="31" t="s">
        <v>22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75" t="s">
        <v>10</v>
      </c>
      <c r="R95" s="76"/>
      <c r="S95" s="76"/>
      <c r="T95" s="77"/>
      <c r="U95" s="61" t="s">
        <v>120</v>
      </c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3"/>
      <c r="AG95" s="31" t="s">
        <v>32</v>
      </c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 t="s">
        <v>33</v>
      </c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 t="s">
        <v>20</v>
      </c>
      <c r="BF95" s="31"/>
      <c r="BG95" s="31"/>
      <c r="BH95" s="31"/>
      <c r="BI95" s="31"/>
      <c r="BJ95" s="31"/>
      <c r="BK95" s="31"/>
      <c r="BL95" s="31"/>
      <c r="BM95" s="31"/>
    </row>
    <row r="96" spans="1:65" ht="33.75" customHeight="1">
      <c r="A96" s="78"/>
      <c r="B96" s="79"/>
      <c r="C96" s="79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78"/>
      <c r="R96" s="79"/>
      <c r="S96" s="79"/>
      <c r="T96" s="80"/>
      <c r="U96" s="31" t="s">
        <v>16</v>
      </c>
      <c r="V96" s="31"/>
      <c r="W96" s="31"/>
      <c r="X96" s="31"/>
      <c r="Y96" s="31" t="s">
        <v>15</v>
      </c>
      <c r="Z96" s="31"/>
      <c r="AA96" s="31"/>
      <c r="AB96" s="31"/>
      <c r="AC96" s="31" t="s">
        <v>14</v>
      </c>
      <c r="AD96" s="31"/>
      <c r="AE96" s="31"/>
      <c r="AF96" s="31"/>
      <c r="AG96" s="31" t="s">
        <v>16</v>
      </c>
      <c r="AH96" s="31"/>
      <c r="AI96" s="31"/>
      <c r="AJ96" s="31"/>
      <c r="AK96" s="31" t="s">
        <v>15</v>
      </c>
      <c r="AL96" s="31"/>
      <c r="AM96" s="31"/>
      <c r="AN96" s="31"/>
      <c r="AO96" s="31" t="s">
        <v>14</v>
      </c>
      <c r="AP96" s="31"/>
      <c r="AQ96" s="31"/>
      <c r="AR96" s="31"/>
      <c r="AS96" s="31" t="s">
        <v>16</v>
      </c>
      <c r="AT96" s="31"/>
      <c r="AU96" s="31"/>
      <c r="AV96" s="31"/>
      <c r="AW96" s="31" t="s">
        <v>15</v>
      </c>
      <c r="AX96" s="31"/>
      <c r="AY96" s="31"/>
      <c r="AZ96" s="31"/>
      <c r="BA96" s="31" t="s">
        <v>14</v>
      </c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</row>
    <row r="97" spans="1:65" ht="15" customHeight="1">
      <c r="A97" s="81">
        <v>1</v>
      </c>
      <c r="B97" s="82"/>
      <c r="C97" s="82"/>
      <c r="D97" s="31">
        <v>2</v>
      </c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81">
        <v>3</v>
      </c>
      <c r="R97" s="82"/>
      <c r="S97" s="82"/>
      <c r="T97" s="83"/>
      <c r="U97" s="31">
        <v>4</v>
      </c>
      <c r="V97" s="31"/>
      <c r="W97" s="31"/>
      <c r="X97" s="31"/>
      <c r="Y97" s="31">
        <v>5</v>
      </c>
      <c r="Z97" s="31"/>
      <c r="AA97" s="31"/>
      <c r="AB97" s="31"/>
      <c r="AC97" s="31">
        <v>6</v>
      </c>
      <c r="AD97" s="31"/>
      <c r="AE97" s="31"/>
      <c r="AF97" s="31"/>
      <c r="AG97" s="31">
        <v>7</v>
      </c>
      <c r="AH97" s="31"/>
      <c r="AI97" s="31"/>
      <c r="AJ97" s="31"/>
      <c r="AK97" s="31">
        <v>8</v>
      </c>
      <c r="AL97" s="31"/>
      <c r="AM97" s="31"/>
      <c r="AN97" s="31"/>
      <c r="AO97" s="31">
        <v>9</v>
      </c>
      <c r="AP97" s="31"/>
      <c r="AQ97" s="31"/>
      <c r="AR97" s="31"/>
      <c r="AS97" s="31">
        <v>10</v>
      </c>
      <c r="AT97" s="31"/>
      <c r="AU97" s="31"/>
      <c r="AV97" s="31"/>
      <c r="AW97" s="31">
        <v>11</v>
      </c>
      <c r="AX97" s="31"/>
      <c r="AY97" s="31"/>
      <c r="AZ97" s="31"/>
      <c r="BA97" s="31">
        <v>12</v>
      </c>
      <c r="BB97" s="31"/>
      <c r="BC97" s="31"/>
      <c r="BD97" s="31"/>
      <c r="BE97" s="31">
        <v>13</v>
      </c>
      <c r="BF97" s="31"/>
      <c r="BG97" s="31"/>
      <c r="BH97" s="31"/>
      <c r="BI97" s="31"/>
      <c r="BJ97" s="31"/>
      <c r="BK97" s="31"/>
      <c r="BL97" s="31"/>
      <c r="BM97" s="31"/>
    </row>
    <row r="98" spans="1:79" ht="12.75" customHeight="1" hidden="1">
      <c r="A98" s="84" t="s">
        <v>57</v>
      </c>
      <c r="B98" s="85"/>
      <c r="C98" s="85"/>
      <c r="D98" s="17" t="s">
        <v>42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84" t="s">
        <v>40</v>
      </c>
      <c r="R98" s="85"/>
      <c r="S98" s="85"/>
      <c r="T98" s="86"/>
      <c r="U98" s="65" t="s">
        <v>58</v>
      </c>
      <c r="V98" s="65"/>
      <c r="W98" s="65"/>
      <c r="X98" s="65"/>
      <c r="Y98" s="65" t="s">
        <v>59</v>
      </c>
      <c r="Z98" s="65"/>
      <c r="AA98" s="65"/>
      <c r="AB98" s="65"/>
      <c r="AC98" s="65" t="s">
        <v>46</v>
      </c>
      <c r="AD98" s="65"/>
      <c r="AE98" s="65"/>
      <c r="AF98" s="65"/>
      <c r="AG98" s="65" t="s">
        <v>43</v>
      </c>
      <c r="AH98" s="65"/>
      <c r="AI98" s="65"/>
      <c r="AJ98" s="65"/>
      <c r="AK98" s="65" t="s">
        <v>44</v>
      </c>
      <c r="AL98" s="65"/>
      <c r="AM98" s="65"/>
      <c r="AN98" s="65"/>
      <c r="AO98" s="65" t="s">
        <v>46</v>
      </c>
      <c r="AP98" s="65"/>
      <c r="AQ98" s="65"/>
      <c r="AR98" s="65"/>
      <c r="AS98" s="65" t="s">
        <v>60</v>
      </c>
      <c r="AT98" s="65"/>
      <c r="AU98" s="65"/>
      <c r="AV98" s="65"/>
      <c r="AW98" s="65" t="s">
        <v>61</v>
      </c>
      <c r="AX98" s="65"/>
      <c r="AY98" s="65"/>
      <c r="AZ98" s="65"/>
      <c r="BA98" s="65" t="s">
        <v>46</v>
      </c>
      <c r="BB98" s="65"/>
      <c r="BC98" s="65"/>
      <c r="BD98" s="65"/>
      <c r="BE98" s="17" t="s">
        <v>62</v>
      </c>
      <c r="BF98" s="17"/>
      <c r="BG98" s="17"/>
      <c r="BH98" s="17"/>
      <c r="BI98" s="17"/>
      <c r="BJ98" s="17"/>
      <c r="BK98" s="17"/>
      <c r="BL98" s="17"/>
      <c r="BM98" s="17"/>
      <c r="CA98" s="1" t="s">
        <v>55</v>
      </c>
    </row>
    <row r="99" spans="1:79" s="5" customFormat="1" ht="12.75">
      <c r="A99" s="18" t="s">
        <v>69</v>
      </c>
      <c r="B99" s="19"/>
      <c r="C99" s="19"/>
      <c r="D99" s="20" t="s">
        <v>186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1" t="s">
        <v>69</v>
      </c>
      <c r="R99" s="22"/>
      <c r="S99" s="22"/>
      <c r="T99" s="23"/>
      <c r="U99" s="24"/>
      <c r="V99" s="24"/>
      <c r="W99" s="24"/>
      <c r="X99" s="24"/>
      <c r="Y99" s="24"/>
      <c r="Z99" s="24"/>
      <c r="AA99" s="24"/>
      <c r="AB99" s="24"/>
      <c r="AC99" s="24">
        <f>U99+Y99</f>
        <v>0</v>
      </c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>
        <f>AG99+AK99</f>
        <v>0</v>
      </c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>
        <f>AS99+AW99</f>
        <v>0</v>
      </c>
      <c r="BB99" s="24"/>
      <c r="BC99" s="24"/>
      <c r="BD99" s="24"/>
      <c r="BE99" s="20" t="s">
        <v>69</v>
      </c>
      <c r="BF99" s="20"/>
      <c r="BG99" s="20"/>
      <c r="BH99" s="20"/>
      <c r="BI99" s="20"/>
      <c r="BJ99" s="20"/>
      <c r="BK99" s="20"/>
      <c r="BL99" s="20"/>
      <c r="BM99" s="20"/>
      <c r="CA99" s="5" t="s">
        <v>56</v>
      </c>
    </row>
    <row r="100" spans="1:3" ht="12.75">
      <c r="A100" s="6"/>
      <c r="B100" s="6"/>
      <c r="C100" s="6"/>
    </row>
    <row r="101" spans="1:64" ht="12.75" customHeight="1">
      <c r="A101" s="14" t="s">
        <v>34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15.75" customHeight="1">
      <c r="A102" s="14" t="s">
        <v>35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ht="15.75" customHeight="1">
      <c r="A103" s="14" t="s">
        <v>36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5" spans="1:59" ht="31.5" customHeight="1">
      <c r="A105" s="87" t="s">
        <v>155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7"/>
      <c r="AO105" s="89" t="s">
        <v>156</v>
      </c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</row>
    <row r="106" spans="23:59" ht="12.75">
      <c r="W106" s="90" t="s">
        <v>37</v>
      </c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O106" s="90" t="s">
        <v>38</v>
      </c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</row>
    <row r="107" spans="1:6" ht="15.75" customHeight="1">
      <c r="A107" s="47" t="s">
        <v>24</v>
      </c>
      <c r="B107" s="47"/>
      <c r="C107" s="47"/>
      <c r="D107" s="47"/>
      <c r="E107" s="47"/>
      <c r="F107" s="47"/>
    </row>
    <row r="109" spans="1:59" ht="34.5" customHeight="1">
      <c r="A109" s="87" t="str">
        <f>'020 КУ'!A103:V103</f>
        <v>Заступник начальника фінансового управління Петрівської районної державної адміністрації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7"/>
      <c r="AO109" s="89" t="str">
        <f>'020 КУ'!AO103:BG103</f>
        <v>С.Чирва</v>
      </c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</row>
    <row r="110" spans="23:59" ht="12.75">
      <c r="W110" s="90" t="s">
        <v>37</v>
      </c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O110" s="90" t="s">
        <v>38</v>
      </c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</row>
  </sheetData>
  <sheetProtection/>
  <mergeCells count="423">
    <mergeCell ref="A75:F75"/>
    <mergeCell ref="G75:L75"/>
    <mergeCell ref="M75:Y75"/>
    <mergeCell ref="Z75:AD75"/>
    <mergeCell ref="AE76:AN76"/>
    <mergeCell ref="AO76:BC76"/>
    <mergeCell ref="A76:F76"/>
    <mergeCell ref="G76:L76"/>
    <mergeCell ref="M76:Y76"/>
    <mergeCell ref="Z76:AD76"/>
    <mergeCell ref="M77:Y77"/>
    <mergeCell ref="Z77:AD77"/>
    <mergeCell ref="M79:Y79"/>
    <mergeCell ref="Z79:AD79"/>
    <mergeCell ref="AE75:AN75"/>
    <mergeCell ref="AO75:BC75"/>
    <mergeCell ref="AE74:AN74"/>
    <mergeCell ref="AO74:BC74"/>
    <mergeCell ref="AE79:AN79"/>
    <mergeCell ref="AO79:BC79"/>
    <mergeCell ref="AE78:AN78"/>
    <mergeCell ref="AO78:BC78"/>
    <mergeCell ref="A78:F78"/>
    <mergeCell ref="G78:L78"/>
    <mergeCell ref="M78:Y78"/>
    <mergeCell ref="Z78:AD78"/>
    <mergeCell ref="A73:F73"/>
    <mergeCell ref="G73:L73"/>
    <mergeCell ref="M73:Y73"/>
    <mergeCell ref="Z73:AD73"/>
    <mergeCell ref="A77:F77"/>
    <mergeCell ref="G77:L77"/>
    <mergeCell ref="M69:Y69"/>
    <mergeCell ref="Z69:AD69"/>
    <mergeCell ref="A80:F80"/>
    <mergeCell ref="G80:L80"/>
    <mergeCell ref="M80:Y80"/>
    <mergeCell ref="Z80:AD80"/>
    <mergeCell ref="A74:F74"/>
    <mergeCell ref="G74:L74"/>
    <mergeCell ref="A79:F79"/>
    <mergeCell ref="G79:L79"/>
    <mergeCell ref="A69:F69"/>
    <mergeCell ref="G69:L69"/>
    <mergeCell ref="A66:F66"/>
    <mergeCell ref="G66:L66"/>
    <mergeCell ref="M66:Y66"/>
    <mergeCell ref="Z66:AD66"/>
    <mergeCell ref="A67:F67"/>
    <mergeCell ref="G67:L67"/>
    <mergeCell ref="M67:Y67"/>
    <mergeCell ref="Z67:AD67"/>
    <mergeCell ref="A62:F62"/>
    <mergeCell ref="G62:L62"/>
    <mergeCell ref="M62:Y62"/>
    <mergeCell ref="Z62:AD62"/>
    <mergeCell ref="A70:F70"/>
    <mergeCell ref="G70:L70"/>
    <mergeCell ref="A68:F68"/>
    <mergeCell ref="G68:L68"/>
    <mergeCell ref="M68:Y68"/>
    <mergeCell ref="Z68:AD68"/>
    <mergeCell ref="A107:F107"/>
    <mergeCell ref="A109:V109"/>
    <mergeCell ref="W109:AM109"/>
    <mergeCell ref="AO109:BG109"/>
    <mergeCell ref="A71:F71"/>
    <mergeCell ref="G71:L71"/>
    <mergeCell ref="M71:Y71"/>
    <mergeCell ref="Z71:AD71"/>
    <mergeCell ref="AE71:AN71"/>
    <mergeCell ref="AO71:BC71"/>
    <mergeCell ref="A72:F72"/>
    <mergeCell ref="G72:L72"/>
    <mergeCell ref="W110:AM110"/>
    <mergeCell ref="AO110:BG110"/>
    <mergeCell ref="BE99:BM99"/>
    <mergeCell ref="A101:BL101"/>
    <mergeCell ref="A102:BL102"/>
    <mergeCell ref="A103:BL103"/>
    <mergeCell ref="AE80:AN80"/>
    <mergeCell ref="AO80:BC80"/>
    <mergeCell ref="M72:Y72"/>
    <mergeCell ref="Z72:AD72"/>
    <mergeCell ref="AE77:AN77"/>
    <mergeCell ref="AO77:BC77"/>
    <mergeCell ref="AE72:AN72"/>
    <mergeCell ref="AO72:BC72"/>
    <mergeCell ref="AE73:AN73"/>
    <mergeCell ref="AO73:BC73"/>
    <mergeCell ref="M74:Y74"/>
    <mergeCell ref="Z74:AD74"/>
    <mergeCell ref="A105:V105"/>
    <mergeCell ref="W105:AM105"/>
    <mergeCell ref="AO105:BG105"/>
    <mergeCell ref="W106:AM106"/>
    <mergeCell ref="AO106:BG106"/>
    <mergeCell ref="AW99:AZ99"/>
    <mergeCell ref="BA99:BD99"/>
    <mergeCell ref="Y99:AB99"/>
    <mergeCell ref="AC99:AF99"/>
    <mergeCell ref="AG99:AJ99"/>
    <mergeCell ref="AK99:AN99"/>
    <mergeCell ref="AO99:AR99"/>
    <mergeCell ref="AS99:AV99"/>
    <mergeCell ref="A99:C99"/>
    <mergeCell ref="D99:P99"/>
    <mergeCell ref="Q99:T99"/>
    <mergeCell ref="U99:X99"/>
    <mergeCell ref="AS98:AV98"/>
    <mergeCell ref="AW98:AZ98"/>
    <mergeCell ref="AK98:AN98"/>
    <mergeCell ref="AO98:AR98"/>
    <mergeCell ref="BA98:BD98"/>
    <mergeCell ref="BE98:BM98"/>
    <mergeCell ref="BE97:BM97"/>
    <mergeCell ref="A98:C98"/>
    <mergeCell ref="D98:P98"/>
    <mergeCell ref="Q98:T98"/>
    <mergeCell ref="U98:X98"/>
    <mergeCell ref="Y98:AB98"/>
    <mergeCell ref="AC98:AF98"/>
    <mergeCell ref="AG98:AJ98"/>
    <mergeCell ref="AW97:AZ97"/>
    <mergeCell ref="BA97:BD97"/>
    <mergeCell ref="Y97:AB97"/>
    <mergeCell ref="AC97:AF97"/>
    <mergeCell ref="AG97:AJ97"/>
    <mergeCell ref="AK97:AN97"/>
    <mergeCell ref="A97:C97"/>
    <mergeCell ref="D97:P97"/>
    <mergeCell ref="Q97:T97"/>
    <mergeCell ref="U97:X97"/>
    <mergeCell ref="AO96:AR96"/>
    <mergeCell ref="AS96:AV96"/>
    <mergeCell ref="AO97:AR97"/>
    <mergeCell ref="AS97:AV97"/>
    <mergeCell ref="AW96:AZ96"/>
    <mergeCell ref="BA96:BD96"/>
    <mergeCell ref="Y96:AB96"/>
    <mergeCell ref="AC96:AF96"/>
    <mergeCell ref="AG96:AJ96"/>
    <mergeCell ref="AK96:AN96"/>
    <mergeCell ref="A93:BM93"/>
    <mergeCell ref="A94:BL94"/>
    <mergeCell ref="A95:C96"/>
    <mergeCell ref="D95:P96"/>
    <mergeCell ref="Q95:T96"/>
    <mergeCell ref="U95:AF95"/>
    <mergeCell ref="AG95:AR95"/>
    <mergeCell ref="AS95:BD95"/>
    <mergeCell ref="BE95:BM96"/>
    <mergeCell ref="U96:X96"/>
    <mergeCell ref="AE64:AN64"/>
    <mergeCell ref="AO64:BC64"/>
    <mergeCell ref="AE70:AN70"/>
    <mergeCell ref="AO70:BC70"/>
    <mergeCell ref="AE65:AN65"/>
    <mergeCell ref="AO65:BC65"/>
    <mergeCell ref="AE66:AN66"/>
    <mergeCell ref="AO66:BC66"/>
    <mergeCell ref="AE67:AN67"/>
    <mergeCell ref="AO67:BC67"/>
    <mergeCell ref="M70:Y70"/>
    <mergeCell ref="Z70:AD70"/>
    <mergeCell ref="AE69:AN69"/>
    <mergeCell ref="AO69:BC69"/>
    <mergeCell ref="AE68:AN68"/>
    <mergeCell ref="AO68:BC68"/>
    <mergeCell ref="A64:F64"/>
    <mergeCell ref="G64:L64"/>
    <mergeCell ref="M64:Y64"/>
    <mergeCell ref="Z64:AD64"/>
    <mergeCell ref="A65:F65"/>
    <mergeCell ref="G65:L65"/>
    <mergeCell ref="M65:Y65"/>
    <mergeCell ref="Z65:AD65"/>
    <mergeCell ref="A63:F63"/>
    <mergeCell ref="G63:L63"/>
    <mergeCell ref="M63:Y63"/>
    <mergeCell ref="Z63:AD63"/>
    <mergeCell ref="AE63:AN63"/>
    <mergeCell ref="AO63:BC63"/>
    <mergeCell ref="AE59:AN59"/>
    <mergeCell ref="AO59:BC59"/>
    <mergeCell ref="AE60:AN60"/>
    <mergeCell ref="AO60:BC60"/>
    <mergeCell ref="AE61:AN61"/>
    <mergeCell ref="AO61:BC61"/>
    <mergeCell ref="AE62:AN62"/>
    <mergeCell ref="AO62:BC62"/>
    <mergeCell ref="A60:F60"/>
    <mergeCell ref="G60:L60"/>
    <mergeCell ref="M60:Y60"/>
    <mergeCell ref="Z60:AD60"/>
    <mergeCell ref="A61:F61"/>
    <mergeCell ref="G61:L61"/>
    <mergeCell ref="M61:Y61"/>
    <mergeCell ref="Z61:AD61"/>
    <mergeCell ref="A59:F59"/>
    <mergeCell ref="G59:L59"/>
    <mergeCell ref="M59:Y59"/>
    <mergeCell ref="Z59:AD59"/>
    <mergeCell ref="AE57:AN57"/>
    <mergeCell ref="AO57:BC57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O51:AV51"/>
    <mergeCell ref="A53:BL53"/>
    <mergeCell ref="A54:BL54"/>
    <mergeCell ref="A56:F56"/>
    <mergeCell ref="G56:L56"/>
    <mergeCell ref="M56:Y56"/>
    <mergeCell ref="Z56:AD56"/>
    <mergeCell ref="AE56:AN56"/>
    <mergeCell ref="AO56:BC56"/>
    <mergeCell ref="A51:P51"/>
    <mergeCell ref="Q51:X51"/>
    <mergeCell ref="Y51:AF51"/>
    <mergeCell ref="AG51:AN51"/>
    <mergeCell ref="AO48:AV48"/>
    <mergeCell ref="A49:P49"/>
    <mergeCell ref="Q49:X49"/>
    <mergeCell ref="Y49:AF49"/>
    <mergeCell ref="AG49:AN49"/>
    <mergeCell ref="AO49:AV49"/>
    <mergeCell ref="A48:P48"/>
    <mergeCell ref="Q48:X48"/>
    <mergeCell ref="Y48:AF48"/>
    <mergeCell ref="AG48:AN48"/>
    <mergeCell ref="A45:AV45"/>
    <mergeCell ref="A46:P47"/>
    <mergeCell ref="Q46:X47"/>
    <mergeCell ref="Y46:AF47"/>
    <mergeCell ref="AG46:AN47"/>
    <mergeCell ref="AO46:AV47"/>
    <mergeCell ref="AC40:AJ40"/>
    <mergeCell ref="AK40:AR40"/>
    <mergeCell ref="AS40:AZ40"/>
    <mergeCell ref="A44:BL44"/>
    <mergeCell ref="A40:C40"/>
    <mergeCell ref="D40:I40"/>
    <mergeCell ref="J40:O40"/>
    <mergeCell ref="P40:AB40"/>
    <mergeCell ref="AS41:AZ41"/>
    <mergeCell ref="A42:C42"/>
    <mergeCell ref="AC38:AJ38"/>
    <mergeCell ref="AK38:AR3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34:BL34"/>
    <mergeCell ref="A36:C37"/>
    <mergeCell ref="D36:I37"/>
    <mergeCell ref="J36:O37"/>
    <mergeCell ref="P36:AB37"/>
    <mergeCell ref="AC36:AJ37"/>
    <mergeCell ref="AK36:AR37"/>
    <mergeCell ref="AS36:AZ37"/>
    <mergeCell ref="A32:F32"/>
    <mergeCell ref="G32:L32"/>
    <mergeCell ref="M32:R32"/>
    <mergeCell ref="S32:BL32"/>
    <mergeCell ref="A31:F31"/>
    <mergeCell ref="G31:L31"/>
    <mergeCell ref="M31:R31"/>
    <mergeCell ref="S31:BL31"/>
    <mergeCell ref="A30:F30"/>
    <mergeCell ref="G30:L30"/>
    <mergeCell ref="M30:R30"/>
    <mergeCell ref="S30:BL30"/>
    <mergeCell ref="A27:BL27"/>
    <mergeCell ref="A29:F29"/>
    <mergeCell ref="G29:L29"/>
    <mergeCell ref="M29:R29"/>
    <mergeCell ref="S29:BL29"/>
    <mergeCell ref="A22:BL22"/>
    <mergeCell ref="A23:BL23"/>
    <mergeCell ref="A24:BL24"/>
    <mergeCell ref="A26:K26"/>
    <mergeCell ref="L26:BL26"/>
    <mergeCell ref="A25:BL25"/>
    <mergeCell ref="A18:BL18"/>
    <mergeCell ref="A19:BL19"/>
    <mergeCell ref="A20:BL20"/>
    <mergeCell ref="A21:BL21"/>
    <mergeCell ref="A16:K16"/>
    <mergeCell ref="L16:AB16"/>
    <mergeCell ref="AC16:BL16"/>
    <mergeCell ref="A17:T17"/>
    <mergeCell ref="U17:X17"/>
    <mergeCell ref="Y17:AM17"/>
    <mergeCell ref="AN17:AQ17"/>
    <mergeCell ref="AR17:BC17"/>
    <mergeCell ref="BD17:BG17"/>
    <mergeCell ref="BH17:BL17"/>
    <mergeCell ref="A14:K14"/>
    <mergeCell ref="L14:BL14"/>
    <mergeCell ref="A15:B15"/>
    <mergeCell ref="C15:K15"/>
    <mergeCell ref="L15:AB15"/>
    <mergeCell ref="AC15:BL15"/>
    <mergeCell ref="A12:K12"/>
    <mergeCell ref="L12:BL12"/>
    <mergeCell ref="A13:B13"/>
    <mergeCell ref="C13:K13"/>
    <mergeCell ref="L13:BL13"/>
    <mergeCell ref="A10:BL10"/>
    <mergeCell ref="A11:B11"/>
    <mergeCell ref="C11:K11"/>
    <mergeCell ref="L11:BL11"/>
    <mergeCell ref="A9:BL9"/>
    <mergeCell ref="AO1:BL1"/>
    <mergeCell ref="AO2:BL2"/>
    <mergeCell ref="AO3:BL3"/>
    <mergeCell ref="AO5:BL5"/>
    <mergeCell ref="AO7:BL7"/>
    <mergeCell ref="A41:C41"/>
    <mergeCell ref="D41:I41"/>
    <mergeCell ref="J41:O41"/>
    <mergeCell ref="P41:AB41"/>
    <mergeCell ref="AC41:AJ41"/>
    <mergeCell ref="AK41:AR41"/>
    <mergeCell ref="D42:I42"/>
    <mergeCell ref="J42:O42"/>
    <mergeCell ref="P42:AB42"/>
    <mergeCell ref="AC42:AJ42"/>
    <mergeCell ref="AK42:AR42"/>
    <mergeCell ref="AS42:AZ42"/>
    <mergeCell ref="A81:F81"/>
    <mergeCell ref="G81:L81"/>
    <mergeCell ref="M81:Y81"/>
    <mergeCell ref="Z81:AD81"/>
    <mergeCell ref="AE81:AN81"/>
    <mergeCell ref="AO81:BC81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84:F84"/>
    <mergeCell ref="G84:L84"/>
    <mergeCell ref="M84:Y84"/>
    <mergeCell ref="Z84:AD84"/>
    <mergeCell ref="AE84:AN84"/>
    <mergeCell ref="AO84:BC84"/>
    <mergeCell ref="A85:F85"/>
    <mergeCell ref="G85:L85"/>
    <mergeCell ref="M85:Y85"/>
    <mergeCell ref="Z85:AD85"/>
    <mergeCell ref="AE85:AN85"/>
    <mergeCell ref="AO85:BC85"/>
    <mergeCell ref="A86:F86"/>
    <mergeCell ref="G86:L86"/>
    <mergeCell ref="M86:Y86"/>
    <mergeCell ref="Z86:AD86"/>
    <mergeCell ref="AE86:AN86"/>
    <mergeCell ref="AO86:BC86"/>
    <mergeCell ref="A87:F87"/>
    <mergeCell ref="G87:L87"/>
    <mergeCell ref="M87:Y87"/>
    <mergeCell ref="Z87:AD87"/>
    <mergeCell ref="AE87:AN87"/>
    <mergeCell ref="AO87:BC87"/>
    <mergeCell ref="A88:F88"/>
    <mergeCell ref="G88:L88"/>
    <mergeCell ref="M88:Y88"/>
    <mergeCell ref="Z88:AD88"/>
    <mergeCell ref="AE88:AN88"/>
    <mergeCell ref="AO88:BC88"/>
    <mergeCell ref="A89:F89"/>
    <mergeCell ref="G89:L89"/>
    <mergeCell ref="M89:Y89"/>
    <mergeCell ref="Z89:AD89"/>
    <mergeCell ref="AE89:AN89"/>
    <mergeCell ref="AO89:BC89"/>
    <mergeCell ref="A90:F90"/>
    <mergeCell ref="G90:L90"/>
    <mergeCell ref="M90:Y90"/>
    <mergeCell ref="Z90:AD90"/>
    <mergeCell ref="AE90:AN90"/>
    <mergeCell ref="AO90:BC90"/>
    <mergeCell ref="AO92:BC92"/>
    <mergeCell ref="A91:F91"/>
    <mergeCell ref="G91:L91"/>
    <mergeCell ref="M91:Y91"/>
    <mergeCell ref="Z91:AD91"/>
    <mergeCell ref="AE91:AN91"/>
    <mergeCell ref="AO91:BC91"/>
    <mergeCell ref="A50:P50"/>
    <mergeCell ref="Q50:X50"/>
    <mergeCell ref="Y50:AF50"/>
    <mergeCell ref="AG50:AN50"/>
    <mergeCell ref="AO50:AV50"/>
    <mergeCell ref="A92:F92"/>
    <mergeCell ref="G92:L92"/>
    <mergeCell ref="M92:Y92"/>
    <mergeCell ref="Z92:AD92"/>
    <mergeCell ref="AE92:AN92"/>
  </mergeCells>
  <conditionalFormatting sqref="G63:L63">
    <cfRule type="cellIs" priority="1" dxfId="11" operator="equal" stopIfTrue="1">
      <formula>#REF!</formula>
    </cfRule>
  </conditionalFormatting>
  <printOptions/>
  <pageMargins left="0.3937007874015748" right="0.1968503937007874" top="0.4724409448818898" bottom="0.1968503937007874" header="0.5118110236220472" footer="0.1968503937007874"/>
  <pageSetup fitToHeight="4" horizontalDpi="600" verticalDpi="600" orientation="landscape" paperSize="9" scale="75" r:id="rId1"/>
  <rowBreaks count="2" manualBreakCount="2">
    <brk id="33" max="255" man="1"/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A91"/>
  <sheetViews>
    <sheetView tabSelected="1" view="pageBreakPreview" zoomScaleSheetLayoutView="100" zoomScalePageLayoutView="0" workbookViewId="0" topLeftCell="A76">
      <selection activeCell="W90" sqref="W90:AM90"/>
    </sheetView>
  </sheetViews>
  <sheetFormatPr defaultColWidth="9.00390625" defaultRowHeight="12.75"/>
  <cols>
    <col min="1" max="8" width="2.875" style="1" customWidth="1"/>
    <col min="9" max="9" width="2.875" style="1" hidden="1" customWidth="1"/>
    <col min="10" max="13" width="2.875" style="1" customWidth="1"/>
    <col min="14" max="14" width="2.75390625" style="1" customWidth="1"/>
    <col min="15" max="15" width="2.875" style="1" hidden="1" customWidth="1"/>
    <col min="16" max="23" width="2.875" style="1" customWidth="1"/>
    <col min="24" max="24" width="4.375" style="1" customWidth="1"/>
    <col min="25" max="27" width="2.875" style="1" customWidth="1"/>
    <col min="28" max="28" width="16.25390625" style="1" customWidth="1"/>
    <col min="29" max="34" width="2.875" style="1" customWidth="1"/>
    <col min="35" max="35" width="0.37109375" style="1" customWidth="1"/>
    <col min="36" max="36" width="2.875" style="1" hidden="1" customWidth="1"/>
    <col min="37" max="43" width="2.875" style="1" customWidth="1"/>
    <col min="44" max="44" width="2.875" style="1" hidden="1" customWidth="1"/>
    <col min="45" max="48" width="2.875" style="1" customWidth="1"/>
    <col min="49" max="49" width="2.125" style="1" customWidth="1"/>
    <col min="50" max="51" width="2.875" style="1" hidden="1" customWidth="1"/>
    <col min="52" max="52" width="3.375" style="1" customWidth="1"/>
    <col min="53" max="54" width="2.875" style="1" customWidth="1"/>
    <col min="55" max="55" width="3.625" style="1" customWidth="1"/>
    <col min="56" max="61" width="2.875" style="1" customWidth="1"/>
    <col min="62" max="62" width="2.625" style="1" customWidth="1"/>
    <col min="63" max="63" width="2.875" style="1" hidden="1" customWidth="1"/>
    <col min="64" max="64" width="15.125" style="1" customWidth="1"/>
    <col min="65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8.75" customHeight="1">
      <c r="AO1" s="48" t="s">
        <v>74</v>
      </c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41:64" ht="18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7.25" customHeight="1">
      <c r="AO3" s="50" t="s">
        <v>138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13.5" customHeight="1">
      <c r="AO4" s="9" t="s">
        <v>139</v>
      </c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41:64" ht="18" customHeight="1">
      <c r="AO5" s="51" t="s">
        <v>140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41:64" ht="15.75" customHeight="1">
      <c r="AO6" s="11" t="s">
        <v>141</v>
      </c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41:64" ht="15.75" customHeight="1">
      <c r="AO7" s="51" t="str">
        <f>'160 КУ'!AO7:BL7</f>
        <v>від 06.04.2018 р. № 99/23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9" spans="1:64" ht="15.75" customHeight="1">
      <c r="A9" s="46" t="s">
        <v>64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</row>
    <row r="10" spans="1:64" ht="15.75" customHeight="1">
      <c r="A10" s="46" t="s">
        <v>173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38">
        <v>1</v>
      </c>
      <c r="B11" s="38"/>
      <c r="C11" s="40" t="s">
        <v>174</v>
      </c>
      <c r="D11" s="41"/>
      <c r="E11" s="41"/>
      <c r="F11" s="41"/>
      <c r="G11" s="41"/>
      <c r="H11" s="41"/>
      <c r="I11" s="41"/>
      <c r="J11" s="41"/>
      <c r="K11" s="41"/>
      <c r="L11" s="43" t="s">
        <v>70</v>
      </c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15.75" customHeight="1">
      <c r="A12" s="47" t="s">
        <v>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 t="s">
        <v>2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64" ht="17.25" customHeight="1">
      <c r="A13" s="38" t="s">
        <v>25</v>
      </c>
      <c r="B13" s="38"/>
      <c r="C13" s="40" t="s">
        <v>175</v>
      </c>
      <c r="D13" s="41"/>
      <c r="E13" s="41"/>
      <c r="F13" s="41"/>
      <c r="G13" s="41"/>
      <c r="H13" s="41"/>
      <c r="I13" s="41"/>
      <c r="J13" s="41"/>
      <c r="K13" s="41"/>
      <c r="L13" s="43" t="s">
        <v>144</v>
      </c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ht="15.75" customHeight="1">
      <c r="A14" s="47" t="s">
        <v>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 t="s">
        <v>3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16.5" customHeight="1">
      <c r="A15" s="38">
        <v>3</v>
      </c>
      <c r="B15" s="38"/>
      <c r="C15" s="112" t="s">
        <v>215</v>
      </c>
      <c r="D15" s="42"/>
      <c r="E15" s="42"/>
      <c r="F15" s="42"/>
      <c r="G15" s="42"/>
      <c r="H15" s="42"/>
      <c r="I15" s="42"/>
      <c r="J15" s="42"/>
      <c r="K15" s="42"/>
      <c r="L15" s="142" t="s">
        <v>148</v>
      </c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43" t="s">
        <v>149</v>
      </c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ht="19.5" customHeight="1">
      <c r="A16" s="47" t="s">
        <v>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 t="s">
        <v>26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 t="s">
        <v>4</v>
      </c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33.75" customHeight="1">
      <c r="A17" s="71" t="s">
        <v>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44">
        <f>AN17+BD17</f>
        <v>528.746</v>
      </c>
      <c r="V17" s="44"/>
      <c r="W17" s="44"/>
      <c r="X17" s="44"/>
      <c r="Y17" s="45" t="s">
        <v>65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4">
        <v>0</v>
      </c>
      <c r="AO17" s="44"/>
      <c r="AP17" s="44"/>
      <c r="AQ17" s="44"/>
      <c r="AR17" s="45" t="s">
        <v>67</v>
      </c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4">
        <v>528.746</v>
      </c>
      <c r="BE17" s="44"/>
      <c r="BF17" s="44"/>
      <c r="BG17" s="44"/>
      <c r="BH17" s="45" t="s">
        <v>66</v>
      </c>
      <c r="BI17" s="45"/>
      <c r="BJ17" s="45"/>
      <c r="BK17" s="45"/>
      <c r="BL17" s="45"/>
    </row>
    <row r="18" spans="1:64" ht="15.75" customHeight="1">
      <c r="A18" s="29" t="s">
        <v>6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64" ht="31.5" customHeight="1">
      <c r="A19" s="37" t="s">
        <v>73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</row>
    <row r="20" spans="1:64" ht="18.75" customHeight="1">
      <c r="A20" s="37" t="s">
        <v>177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</row>
    <row r="21" spans="1:64" ht="15.75" customHeight="1">
      <c r="A21" s="37" t="s">
        <v>75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</row>
    <row r="22" spans="1:64" ht="15.75" customHeight="1">
      <c r="A22" s="37" t="s">
        <v>217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64" ht="17.25" customHeight="1">
      <c r="A23" s="37" t="s">
        <v>204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64" ht="15.75" customHeight="1">
      <c r="A24" s="37" t="s">
        <v>203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1:64" ht="15.75" customHeight="1">
      <c r="A25" s="37" t="s">
        <v>216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</row>
    <row r="26" spans="1:64" ht="15.75" customHeight="1">
      <c r="A26" s="37" t="s">
        <v>145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64" ht="15.75" customHeight="1">
      <c r="A27" s="38" t="s">
        <v>7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9" t="s">
        <v>164</v>
      </c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spans="1:64" ht="15.75" customHeight="1">
      <c r="A28" s="38" t="s">
        <v>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30" spans="1:64" ht="17.25" customHeight="1">
      <c r="A30" s="31" t="s">
        <v>11</v>
      </c>
      <c r="B30" s="31"/>
      <c r="C30" s="31"/>
      <c r="D30" s="31"/>
      <c r="E30" s="31"/>
      <c r="F30" s="31"/>
      <c r="G30" s="31" t="s">
        <v>10</v>
      </c>
      <c r="H30" s="31"/>
      <c r="I30" s="31"/>
      <c r="J30" s="31"/>
      <c r="K30" s="31"/>
      <c r="L30" s="31"/>
      <c r="M30" s="31" t="s">
        <v>27</v>
      </c>
      <c r="N30" s="31"/>
      <c r="O30" s="31"/>
      <c r="P30" s="31"/>
      <c r="Q30" s="31"/>
      <c r="R30" s="31"/>
      <c r="S30" s="31" t="s">
        <v>9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</row>
    <row r="31" spans="1:64" ht="15.75" customHeight="1">
      <c r="A31" s="25">
        <v>1</v>
      </c>
      <c r="B31" s="25"/>
      <c r="C31" s="25"/>
      <c r="D31" s="25"/>
      <c r="E31" s="25"/>
      <c r="F31" s="25"/>
      <c r="G31" s="25">
        <v>2</v>
      </c>
      <c r="H31" s="25"/>
      <c r="I31" s="25"/>
      <c r="J31" s="25"/>
      <c r="K31" s="25"/>
      <c r="L31" s="25"/>
      <c r="M31" s="25">
        <v>3</v>
      </c>
      <c r="N31" s="25"/>
      <c r="O31" s="25"/>
      <c r="P31" s="25"/>
      <c r="Q31" s="25"/>
      <c r="R31" s="25"/>
      <c r="S31" s="31">
        <v>4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79" ht="10.5" customHeight="1" hidden="1">
      <c r="A32" s="32" t="s">
        <v>39</v>
      </c>
      <c r="B32" s="32"/>
      <c r="C32" s="32"/>
      <c r="D32" s="32"/>
      <c r="E32" s="32"/>
      <c r="F32" s="32"/>
      <c r="G32" s="32" t="s">
        <v>40</v>
      </c>
      <c r="H32" s="32"/>
      <c r="I32" s="32"/>
      <c r="J32" s="32"/>
      <c r="K32" s="32"/>
      <c r="L32" s="32"/>
      <c r="M32" s="32" t="s">
        <v>41</v>
      </c>
      <c r="N32" s="32"/>
      <c r="O32" s="32"/>
      <c r="P32" s="32"/>
      <c r="Q32" s="32"/>
      <c r="R32" s="32"/>
      <c r="S32" s="17" t="s">
        <v>42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CA32" s="1" t="s">
        <v>47</v>
      </c>
    </row>
    <row r="33" spans="1:79" ht="12.75">
      <c r="A33" s="32"/>
      <c r="B33" s="32"/>
      <c r="C33" s="32"/>
      <c r="D33" s="32"/>
      <c r="E33" s="32"/>
      <c r="F33" s="32"/>
      <c r="G33" s="33"/>
      <c r="H33" s="34"/>
      <c r="I33" s="34"/>
      <c r="J33" s="34"/>
      <c r="K33" s="34"/>
      <c r="L33" s="35"/>
      <c r="M33" s="16"/>
      <c r="N33" s="16"/>
      <c r="O33" s="16"/>
      <c r="P33" s="16"/>
      <c r="Q33" s="16"/>
      <c r="R33" s="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CA33" s="1" t="s">
        <v>48</v>
      </c>
    </row>
    <row r="34" spans="1:64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ht="15.75" customHeight="1">
      <c r="A35" s="29" t="s">
        <v>12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</row>
    <row r="36" ht="12.75">
      <c r="AV36" s="1" t="s">
        <v>76</v>
      </c>
    </row>
    <row r="37" spans="1:52" ht="12.75" customHeight="1">
      <c r="A37" s="25" t="s">
        <v>11</v>
      </c>
      <c r="B37" s="25"/>
      <c r="C37" s="25"/>
      <c r="D37" s="25" t="s">
        <v>10</v>
      </c>
      <c r="E37" s="25"/>
      <c r="F37" s="25"/>
      <c r="G37" s="25"/>
      <c r="H37" s="25"/>
      <c r="I37" s="25"/>
      <c r="J37" s="25" t="s">
        <v>27</v>
      </c>
      <c r="K37" s="25"/>
      <c r="L37" s="25"/>
      <c r="M37" s="25"/>
      <c r="N37" s="25"/>
      <c r="O37" s="25"/>
      <c r="P37" s="25" t="s">
        <v>13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 t="s">
        <v>16</v>
      </c>
      <c r="AD37" s="25"/>
      <c r="AE37" s="25"/>
      <c r="AF37" s="25"/>
      <c r="AG37" s="25"/>
      <c r="AH37" s="25"/>
      <c r="AI37" s="25"/>
      <c r="AJ37" s="25"/>
      <c r="AK37" s="25" t="s">
        <v>15</v>
      </c>
      <c r="AL37" s="25"/>
      <c r="AM37" s="25"/>
      <c r="AN37" s="25"/>
      <c r="AO37" s="25"/>
      <c r="AP37" s="25"/>
      <c r="AQ37" s="25"/>
      <c r="AR37" s="25"/>
      <c r="AS37" s="25" t="s">
        <v>14</v>
      </c>
      <c r="AT37" s="25"/>
      <c r="AU37" s="25"/>
      <c r="AV37" s="25"/>
      <c r="AW37" s="25"/>
      <c r="AX37" s="25"/>
      <c r="AY37" s="25"/>
      <c r="AZ37" s="25"/>
    </row>
    <row r="38" spans="1:52" ht="9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ht="14.25" customHeight="1">
      <c r="A39" s="25">
        <v>1</v>
      </c>
      <c r="B39" s="25"/>
      <c r="C39" s="25"/>
      <c r="D39" s="25">
        <v>2</v>
      </c>
      <c r="E39" s="25"/>
      <c r="F39" s="25"/>
      <c r="G39" s="25"/>
      <c r="H39" s="25"/>
      <c r="I39" s="25"/>
      <c r="J39" s="25">
        <v>3</v>
      </c>
      <c r="K39" s="25"/>
      <c r="L39" s="25"/>
      <c r="M39" s="25"/>
      <c r="N39" s="25"/>
      <c r="O39" s="25"/>
      <c r="P39" s="25">
        <v>4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5</v>
      </c>
      <c r="AD39" s="25"/>
      <c r="AE39" s="25"/>
      <c r="AF39" s="25"/>
      <c r="AG39" s="25"/>
      <c r="AH39" s="25"/>
      <c r="AI39" s="25"/>
      <c r="AJ39" s="25"/>
      <c r="AK39" s="25">
        <v>6</v>
      </c>
      <c r="AL39" s="25"/>
      <c r="AM39" s="25"/>
      <c r="AN39" s="25"/>
      <c r="AO39" s="25"/>
      <c r="AP39" s="25"/>
      <c r="AQ39" s="25"/>
      <c r="AR39" s="25"/>
      <c r="AS39" s="25">
        <v>7</v>
      </c>
      <c r="AT39" s="25"/>
      <c r="AU39" s="25"/>
      <c r="AV39" s="25"/>
      <c r="AW39" s="25"/>
      <c r="AX39" s="25"/>
      <c r="AY39" s="25"/>
      <c r="AZ39" s="25"/>
    </row>
    <row r="40" spans="1:79" s="5" customFormat="1" ht="6.75" customHeight="1" hidden="1">
      <c r="A40" s="32" t="s">
        <v>39</v>
      </c>
      <c r="B40" s="32"/>
      <c r="C40" s="32"/>
      <c r="D40" s="32" t="s">
        <v>40</v>
      </c>
      <c r="E40" s="32"/>
      <c r="F40" s="32"/>
      <c r="G40" s="32"/>
      <c r="H40" s="32"/>
      <c r="I40" s="32"/>
      <c r="J40" s="32" t="s">
        <v>41</v>
      </c>
      <c r="K40" s="32"/>
      <c r="L40" s="32"/>
      <c r="M40" s="32"/>
      <c r="N40" s="32"/>
      <c r="O40" s="32"/>
      <c r="P40" s="143" t="s">
        <v>42</v>
      </c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65" t="s">
        <v>43</v>
      </c>
      <c r="AD40" s="65"/>
      <c r="AE40" s="65"/>
      <c r="AF40" s="65"/>
      <c r="AG40" s="65"/>
      <c r="AH40" s="65"/>
      <c r="AI40" s="65"/>
      <c r="AJ40" s="65"/>
      <c r="AK40" s="65" t="s">
        <v>44</v>
      </c>
      <c r="AL40" s="65"/>
      <c r="AM40" s="65"/>
      <c r="AN40" s="65"/>
      <c r="AO40" s="65"/>
      <c r="AP40" s="65"/>
      <c r="AQ40" s="65"/>
      <c r="AR40" s="65"/>
      <c r="AS40" s="72" t="s">
        <v>45</v>
      </c>
      <c r="AT40" s="65"/>
      <c r="AU40" s="65"/>
      <c r="AV40" s="65"/>
      <c r="AW40" s="65"/>
      <c r="AX40" s="65"/>
      <c r="AY40" s="65"/>
      <c r="AZ40" s="65"/>
      <c r="CA40" s="5" t="s">
        <v>49</v>
      </c>
    </row>
    <row r="41" spans="1:79" s="5" customFormat="1" ht="14.25" customHeight="1">
      <c r="A41" s="118">
        <v>1</v>
      </c>
      <c r="B41" s="119"/>
      <c r="C41" s="120"/>
      <c r="D41" s="123" t="s">
        <v>215</v>
      </c>
      <c r="E41" s="124"/>
      <c r="F41" s="124"/>
      <c r="G41" s="124"/>
      <c r="H41" s="124"/>
      <c r="I41" s="125"/>
      <c r="J41" s="126" t="s">
        <v>148</v>
      </c>
      <c r="K41" s="127"/>
      <c r="L41" s="127"/>
      <c r="M41" s="127"/>
      <c r="N41" s="127"/>
      <c r="O41" s="127"/>
      <c r="P41" s="139" t="s">
        <v>157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1"/>
      <c r="AC41" s="130">
        <f>AN17</f>
        <v>0</v>
      </c>
      <c r="AD41" s="131"/>
      <c r="AE41" s="131"/>
      <c r="AF41" s="131"/>
      <c r="AG41" s="131"/>
      <c r="AH41" s="131"/>
      <c r="AI41" s="131"/>
      <c r="AJ41" s="132"/>
      <c r="AK41" s="130">
        <v>79.226</v>
      </c>
      <c r="AL41" s="131"/>
      <c r="AM41" s="131"/>
      <c r="AN41" s="131"/>
      <c r="AO41" s="131"/>
      <c r="AP41" s="131"/>
      <c r="AQ41" s="131"/>
      <c r="AR41" s="132"/>
      <c r="AS41" s="130">
        <f>AC41+AK41</f>
        <v>79.226</v>
      </c>
      <c r="AT41" s="131"/>
      <c r="AU41" s="131"/>
      <c r="AV41" s="131"/>
      <c r="AW41" s="131"/>
      <c r="AX41" s="131"/>
      <c r="AY41" s="131"/>
      <c r="AZ41" s="132"/>
      <c r="CA41" s="5" t="s">
        <v>50</v>
      </c>
    </row>
    <row r="42" spans="1:79" s="5" customFormat="1" ht="97.5" customHeight="1">
      <c r="A42" s="121"/>
      <c r="B42" s="88"/>
      <c r="C42" s="122"/>
      <c r="D42" s="96"/>
      <c r="E42" s="97"/>
      <c r="F42" s="97"/>
      <c r="G42" s="97"/>
      <c r="H42" s="97"/>
      <c r="I42" s="98"/>
      <c r="J42" s="128"/>
      <c r="K42" s="129"/>
      <c r="L42" s="129"/>
      <c r="M42" s="129"/>
      <c r="N42" s="129"/>
      <c r="O42" s="129"/>
      <c r="P42" s="136" t="s">
        <v>218</v>
      </c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8"/>
      <c r="AC42" s="133"/>
      <c r="AD42" s="134"/>
      <c r="AE42" s="134"/>
      <c r="AF42" s="134"/>
      <c r="AG42" s="134"/>
      <c r="AH42" s="134"/>
      <c r="AI42" s="134"/>
      <c r="AJ42" s="135"/>
      <c r="AK42" s="133"/>
      <c r="AL42" s="134"/>
      <c r="AM42" s="134"/>
      <c r="AN42" s="134"/>
      <c r="AO42" s="134"/>
      <c r="AP42" s="134"/>
      <c r="AQ42" s="134"/>
      <c r="AR42" s="135"/>
      <c r="AS42" s="133"/>
      <c r="AT42" s="134"/>
      <c r="AU42" s="134"/>
      <c r="AV42" s="134"/>
      <c r="AW42" s="134"/>
      <c r="AX42" s="134"/>
      <c r="AY42" s="134"/>
      <c r="AZ42" s="135"/>
      <c r="CA42" s="5" t="s">
        <v>50</v>
      </c>
    </row>
    <row r="43" spans="1:79" s="5" customFormat="1" ht="13.5" customHeight="1">
      <c r="A43" s="118">
        <v>2</v>
      </c>
      <c r="B43" s="119"/>
      <c r="C43" s="120"/>
      <c r="D43" s="123" t="s">
        <v>215</v>
      </c>
      <c r="E43" s="124"/>
      <c r="F43" s="124"/>
      <c r="G43" s="124"/>
      <c r="H43" s="124"/>
      <c r="I43" s="125"/>
      <c r="J43" s="126" t="s">
        <v>148</v>
      </c>
      <c r="K43" s="127"/>
      <c r="L43" s="127"/>
      <c r="M43" s="127"/>
      <c r="N43" s="127"/>
      <c r="O43" s="127"/>
      <c r="P43" s="139" t="s">
        <v>158</v>
      </c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1"/>
      <c r="AC43" s="130">
        <f>AN19</f>
        <v>0</v>
      </c>
      <c r="AD43" s="131"/>
      <c r="AE43" s="131"/>
      <c r="AF43" s="131"/>
      <c r="AG43" s="131"/>
      <c r="AH43" s="131"/>
      <c r="AI43" s="131"/>
      <c r="AJ43" s="132"/>
      <c r="AK43" s="130">
        <f>64.52+385</f>
        <v>449.52</v>
      </c>
      <c r="AL43" s="131"/>
      <c r="AM43" s="131"/>
      <c r="AN43" s="131"/>
      <c r="AO43" s="131"/>
      <c r="AP43" s="131"/>
      <c r="AQ43" s="131"/>
      <c r="AR43" s="132"/>
      <c r="AS43" s="130">
        <f>AC43+AK43</f>
        <v>449.52</v>
      </c>
      <c r="AT43" s="131"/>
      <c r="AU43" s="131"/>
      <c r="AV43" s="131"/>
      <c r="AW43" s="131"/>
      <c r="AX43" s="131"/>
      <c r="AY43" s="131"/>
      <c r="AZ43" s="132"/>
      <c r="CA43" s="5" t="s">
        <v>50</v>
      </c>
    </row>
    <row r="44" spans="1:79" s="5" customFormat="1" ht="94.5" customHeight="1">
      <c r="A44" s="121"/>
      <c r="B44" s="88"/>
      <c r="C44" s="122"/>
      <c r="D44" s="96"/>
      <c r="E44" s="97"/>
      <c r="F44" s="97"/>
      <c r="G44" s="97"/>
      <c r="H44" s="97"/>
      <c r="I44" s="98"/>
      <c r="J44" s="128"/>
      <c r="K44" s="129"/>
      <c r="L44" s="129"/>
      <c r="M44" s="129"/>
      <c r="N44" s="129"/>
      <c r="O44" s="129"/>
      <c r="P44" s="136" t="s">
        <v>219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8"/>
      <c r="AC44" s="133"/>
      <c r="AD44" s="134"/>
      <c r="AE44" s="134"/>
      <c r="AF44" s="134"/>
      <c r="AG44" s="134"/>
      <c r="AH44" s="134"/>
      <c r="AI44" s="134"/>
      <c r="AJ44" s="135"/>
      <c r="AK44" s="133"/>
      <c r="AL44" s="134"/>
      <c r="AM44" s="134"/>
      <c r="AN44" s="134"/>
      <c r="AO44" s="134"/>
      <c r="AP44" s="134"/>
      <c r="AQ44" s="134"/>
      <c r="AR44" s="135"/>
      <c r="AS44" s="133"/>
      <c r="AT44" s="134"/>
      <c r="AU44" s="134"/>
      <c r="AV44" s="134"/>
      <c r="AW44" s="134"/>
      <c r="AX44" s="134"/>
      <c r="AY44" s="134"/>
      <c r="AZ44" s="135"/>
      <c r="CA44" s="5" t="s">
        <v>50</v>
      </c>
    </row>
    <row r="45" spans="1:79" s="5" customFormat="1" ht="12.75" customHeight="1" hidden="1">
      <c r="A45" s="118">
        <v>3</v>
      </c>
      <c r="B45" s="119"/>
      <c r="C45" s="120"/>
      <c r="D45" s="123" t="s">
        <v>150</v>
      </c>
      <c r="E45" s="124"/>
      <c r="F45" s="124"/>
      <c r="G45" s="124"/>
      <c r="H45" s="124"/>
      <c r="I45" s="125"/>
      <c r="J45" s="126" t="s">
        <v>148</v>
      </c>
      <c r="K45" s="127"/>
      <c r="L45" s="127"/>
      <c r="M45" s="127"/>
      <c r="N45" s="127"/>
      <c r="O45" s="127"/>
      <c r="P45" s="139" t="s">
        <v>161</v>
      </c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1"/>
      <c r="AC45" s="130">
        <f>AN21</f>
        <v>0</v>
      </c>
      <c r="AD45" s="131"/>
      <c r="AE45" s="131"/>
      <c r="AF45" s="131"/>
      <c r="AG45" s="131"/>
      <c r="AH45" s="131"/>
      <c r="AI45" s="131"/>
      <c r="AJ45" s="132"/>
      <c r="AK45" s="130"/>
      <c r="AL45" s="131"/>
      <c r="AM45" s="131"/>
      <c r="AN45" s="131"/>
      <c r="AO45" s="131"/>
      <c r="AP45" s="131"/>
      <c r="AQ45" s="131"/>
      <c r="AR45" s="132"/>
      <c r="AS45" s="130">
        <f>AC45+AK45</f>
        <v>0</v>
      </c>
      <c r="AT45" s="131"/>
      <c r="AU45" s="131"/>
      <c r="AV45" s="131"/>
      <c r="AW45" s="131"/>
      <c r="AX45" s="131"/>
      <c r="AY45" s="131"/>
      <c r="AZ45" s="132"/>
      <c r="CA45" s="5" t="s">
        <v>50</v>
      </c>
    </row>
    <row r="46" spans="1:79" s="5" customFormat="1" ht="33" customHeight="1" hidden="1">
      <c r="A46" s="121"/>
      <c r="B46" s="88"/>
      <c r="C46" s="122"/>
      <c r="D46" s="96"/>
      <c r="E46" s="97"/>
      <c r="F46" s="97"/>
      <c r="G46" s="97"/>
      <c r="H46" s="97"/>
      <c r="I46" s="98"/>
      <c r="J46" s="128"/>
      <c r="K46" s="129"/>
      <c r="L46" s="129"/>
      <c r="M46" s="129"/>
      <c r="N46" s="129"/>
      <c r="O46" s="129"/>
      <c r="P46" s="136" t="s">
        <v>163</v>
      </c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8"/>
      <c r="AC46" s="133"/>
      <c r="AD46" s="134"/>
      <c r="AE46" s="134"/>
      <c r="AF46" s="134"/>
      <c r="AG46" s="134"/>
      <c r="AH46" s="134"/>
      <c r="AI46" s="134"/>
      <c r="AJ46" s="135"/>
      <c r="AK46" s="133"/>
      <c r="AL46" s="134"/>
      <c r="AM46" s="134"/>
      <c r="AN46" s="134"/>
      <c r="AO46" s="134"/>
      <c r="AP46" s="134"/>
      <c r="AQ46" s="134"/>
      <c r="AR46" s="135"/>
      <c r="AS46" s="133"/>
      <c r="AT46" s="134"/>
      <c r="AU46" s="134"/>
      <c r="AV46" s="134"/>
      <c r="AW46" s="134"/>
      <c r="AX46" s="134"/>
      <c r="AY46" s="134"/>
      <c r="AZ46" s="135"/>
      <c r="CA46" s="5" t="s">
        <v>50</v>
      </c>
    </row>
    <row r="48" spans="1:64" ht="15.75" customHeight="1">
      <c r="A48" s="29" t="s">
        <v>29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</row>
    <row r="49" spans="1:64" ht="15" customHeight="1">
      <c r="A49" s="30" t="s">
        <v>71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1:48" ht="15.75" customHeight="1">
      <c r="A50" s="25" t="s">
        <v>28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 t="s">
        <v>10</v>
      </c>
      <c r="R50" s="25"/>
      <c r="S50" s="25"/>
      <c r="T50" s="25"/>
      <c r="U50" s="25"/>
      <c r="V50" s="25"/>
      <c r="W50" s="25"/>
      <c r="X50" s="25"/>
      <c r="Y50" s="25" t="s">
        <v>16</v>
      </c>
      <c r="Z50" s="25"/>
      <c r="AA50" s="25"/>
      <c r="AB50" s="25"/>
      <c r="AC50" s="25"/>
      <c r="AD50" s="25"/>
      <c r="AE50" s="25"/>
      <c r="AF50" s="25"/>
      <c r="AG50" s="25" t="s">
        <v>15</v>
      </c>
      <c r="AH50" s="25"/>
      <c r="AI50" s="25"/>
      <c r="AJ50" s="25"/>
      <c r="AK50" s="25"/>
      <c r="AL50" s="25"/>
      <c r="AM50" s="25"/>
      <c r="AN50" s="25"/>
      <c r="AO50" s="25" t="s">
        <v>14</v>
      </c>
      <c r="AP50" s="25"/>
      <c r="AQ50" s="25"/>
      <c r="AR50" s="25"/>
      <c r="AS50" s="25"/>
      <c r="AT50" s="25"/>
      <c r="AU50" s="25"/>
      <c r="AV50" s="25"/>
    </row>
    <row r="51" spans="1:48" ht="13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</row>
    <row r="52" spans="1:48" ht="15.75" customHeight="1">
      <c r="A52" s="25">
        <v>1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>
        <v>2</v>
      </c>
      <c r="R52" s="25"/>
      <c r="S52" s="25"/>
      <c r="T52" s="25"/>
      <c r="U52" s="25"/>
      <c r="V52" s="25"/>
      <c r="W52" s="25"/>
      <c r="X52" s="25"/>
      <c r="Y52" s="25">
        <v>3</v>
      </c>
      <c r="Z52" s="25"/>
      <c r="AA52" s="25"/>
      <c r="AB52" s="25"/>
      <c r="AC52" s="25"/>
      <c r="AD52" s="25"/>
      <c r="AE52" s="25"/>
      <c r="AF52" s="25"/>
      <c r="AG52" s="25">
        <v>4</v>
      </c>
      <c r="AH52" s="25"/>
      <c r="AI52" s="25"/>
      <c r="AJ52" s="25"/>
      <c r="AK52" s="25"/>
      <c r="AL52" s="25"/>
      <c r="AM52" s="25"/>
      <c r="AN52" s="25"/>
      <c r="AO52" s="25">
        <v>5</v>
      </c>
      <c r="AP52" s="25"/>
      <c r="AQ52" s="25"/>
      <c r="AR52" s="25"/>
      <c r="AS52" s="25"/>
      <c r="AT52" s="25"/>
      <c r="AU52" s="25"/>
      <c r="AV52" s="25"/>
    </row>
    <row r="53" spans="1:79" ht="39" customHeight="1">
      <c r="A53" s="144" t="s">
        <v>220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6" t="s">
        <v>215</v>
      </c>
      <c r="R53" s="16"/>
      <c r="S53" s="16"/>
      <c r="T53" s="16"/>
      <c r="U53" s="16"/>
      <c r="V53" s="16"/>
      <c r="W53" s="16"/>
      <c r="X53" s="16"/>
      <c r="Y53" s="65">
        <v>0</v>
      </c>
      <c r="Z53" s="65"/>
      <c r="AA53" s="65"/>
      <c r="AB53" s="65"/>
      <c r="AC53" s="65"/>
      <c r="AD53" s="65"/>
      <c r="AE53" s="65"/>
      <c r="AF53" s="65"/>
      <c r="AG53" s="65">
        <f>143.75+385</f>
        <v>528.75</v>
      </c>
      <c r="AH53" s="65"/>
      <c r="AI53" s="65"/>
      <c r="AJ53" s="65"/>
      <c r="AK53" s="65"/>
      <c r="AL53" s="65"/>
      <c r="AM53" s="65"/>
      <c r="AN53" s="65"/>
      <c r="AO53" s="65">
        <f>AG53</f>
        <v>528.75</v>
      </c>
      <c r="AP53" s="65"/>
      <c r="AQ53" s="65"/>
      <c r="AR53" s="65"/>
      <c r="AS53" s="65"/>
      <c r="AT53" s="65"/>
      <c r="AU53" s="65"/>
      <c r="AV53" s="65"/>
      <c r="CA53" s="1" t="s">
        <v>51</v>
      </c>
    </row>
    <row r="54" spans="1:79" s="5" customFormat="1" ht="12.75" customHeight="1">
      <c r="A54" s="20" t="s">
        <v>68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" t="s">
        <v>69</v>
      </c>
      <c r="R54" s="22"/>
      <c r="S54" s="22"/>
      <c r="T54" s="22"/>
      <c r="U54" s="22"/>
      <c r="V54" s="22"/>
      <c r="W54" s="22"/>
      <c r="X54" s="23"/>
      <c r="Y54" s="24">
        <f>Y53</f>
        <v>0</v>
      </c>
      <c r="Z54" s="24"/>
      <c r="AA54" s="24"/>
      <c r="AB54" s="24"/>
      <c r="AC54" s="24"/>
      <c r="AD54" s="24"/>
      <c r="AE54" s="24"/>
      <c r="AF54" s="24"/>
      <c r="AG54" s="24">
        <f>AG53</f>
        <v>528.75</v>
      </c>
      <c r="AH54" s="24"/>
      <c r="AI54" s="24"/>
      <c r="AJ54" s="24"/>
      <c r="AK54" s="24"/>
      <c r="AL54" s="24"/>
      <c r="AM54" s="24"/>
      <c r="AN54" s="24"/>
      <c r="AO54" s="24">
        <f>Y54+AG54</f>
        <v>528.75</v>
      </c>
      <c r="AP54" s="24"/>
      <c r="AQ54" s="24"/>
      <c r="AR54" s="24"/>
      <c r="AS54" s="24"/>
      <c r="AT54" s="24"/>
      <c r="AU54" s="24"/>
      <c r="AV54" s="24"/>
      <c r="CA54" s="5" t="s">
        <v>52</v>
      </c>
    </row>
    <row r="56" spans="1:64" ht="15.75" customHeight="1">
      <c r="A56" s="38" t="s">
        <v>17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</row>
    <row r="57" spans="1:64" ht="3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</row>
    <row r="58" ht="9.75" customHeight="1"/>
    <row r="59" spans="1:55" ht="30" customHeight="1">
      <c r="A59" s="25" t="s">
        <v>11</v>
      </c>
      <c r="B59" s="25"/>
      <c r="C59" s="25"/>
      <c r="D59" s="25"/>
      <c r="E59" s="25"/>
      <c r="F59" s="25"/>
      <c r="G59" s="26" t="s">
        <v>10</v>
      </c>
      <c r="H59" s="27"/>
      <c r="I59" s="27"/>
      <c r="J59" s="27"/>
      <c r="K59" s="27"/>
      <c r="L59" s="28"/>
      <c r="M59" s="25" t="s">
        <v>31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 t="s">
        <v>19</v>
      </c>
      <c r="AA59" s="25"/>
      <c r="AB59" s="25"/>
      <c r="AC59" s="25"/>
      <c r="AD59" s="25"/>
      <c r="AE59" s="25" t="s">
        <v>18</v>
      </c>
      <c r="AF59" s="25"/>
      <c r="AG59" s="25"/>
      <c r="AH59" s="25"/>
      <c r="AI59" s="25"/>
      <c r="AJ59" s="25"/>
      <c r="AK59" s="25"/>
      <c r="AL59" s="25"/>
      <c r="AM59" s="25"/>
      <c r="AN59" s="25"/>
      <c r="AO59" s="25" t="s">
        <v>30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</row>
    <row r="60" spans="1:55" ht="15.75" customHeight="1">
      <c r="A60" s="25">
        <v>1</v>
      </c>
      <c r="B60" s="25"/>
      <c r="C60" s="25"/>
      <c r="D60" s="25"/>
      <c r="E60" s="25"/>
      <c r="F60" s="25"/>
      <c r="G60" s="26">
        <v>2</v>
      </c>
      <c r="H60" s="27"/>
      <c r="I60" s="27"/>
      <c r="J60" s="27"/>
      <c r="K60" s="27"/>
      <c r="L60" s="28"/>
      <c r="M60" s="25">
        <v>3</v>
      </c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>
        <v>4</v>
      </c>
      <c r="AA60" s="25"/>
      <c r="AB60" s="25"/>
      <c r="AC60" s="25"/>
      <c r="AD60" s="25"/>
      <c r="AE60" s="25">
        <v>5</v>
      </c>
      <c r="AF60" s="25"/>
      <c r="AG60" s="25"/>
      <c r="AH60" s="25"/>
      <c r="AI60" s="25"/>
      <c r="AJ60" s="25"/>
      <c r="AK60" s="25"/>
      <c r="AL60" s="25"/>
      <c r="AM60" s="25"/>
      <c r="AN60" s="25"/>
      <c r="AO60" s="25">
        <v>6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ht="13.5" customHeight="1">
      <c r="A61" s="32">
        <v>1</v>
      </c>
      <c r="B61" s="32"/>
      <c r="C61" s="32"/>
      <c r="D61" s="32"/>
      <c r="E61" s="32"/>
      <c r="F61" s="32"/>
      <c r="G61" s="33" t="s">
        <v>215</v>
      </c>
      <c r="H61" s="34"/>
      <c r="I61" s="34"/>
      <c r="J61" s="34"/>
      <c r="K61" s="34"/>
      <c r="L61" s="35"/>
      <c r="M61" s="56" t="s">
        <v>86</v>
      </c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32"/>
      <c r="AA61" s="32"/>
      <c r="AB61" s="32"/>
      <c r="AC61" s="32"/>
      <c r="AD61" s="32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CA61" s="1" t="s">
        <v>53</v>
      </c>
    </row>
    <row r="62" spans="1:55" ht="24.75" customHeight="1">
      <c r="A62" s="32"/>
      <c r="B62" s="32"/>
      <c r="C62" s="32"/>
      <c r="D62" s="32"/>
      <c r="E62" s="32"/>
      <c r="F62" s="32"/>
      <c r="G62" s="33"/>
      <c r="H62" s="34"/>
      <c r="I62" s="34"/>
      <c r="J62" s="34"/>
      <c r="K62" s="34"/>
      <c r="L62" s="35"/>
      <c r="M62" s="26" t="s">
        <v>121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8"/>
      <c r="Z62" s="32" t="s">
        <v>109</v>
      </c>
      <c r="AA62" s="32"/>
      <c r="AB62" s="32"/>
      <c r="AC62" s="32"/>
      <c r="AD62" s="32"/>
      <c r="AE62" s="17" t="s">
        <v>152</v>
      </c>
      <c r="AF62" s="17"/>
      <c r="AG62" s="17"/>
      <c r="AH62" s="17"/>
      <c r="AI62" s="17"/>
      <c r="AJ62" s="17"/>
      <c r="AK62" s="17"/>
      <c r="AL62" s="17"/>
      <c r="AM62" s="17"/>
      <c r="AN62" s="17"/>
      <c r="AO62" s="60">
        <v>2</v>
      </c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</row>
    <row r="63" spans="1:79" ht="13.5" customHeight="1">
      <c r="A63" s="32"/>
      <c r="B63" s="32"/>
      <c r="C63" s="32"/>
      <c r="D63" s="32"/>
      <c r="E63" s="32"/>
      <c r="F63" s="32"/>
      <c r="G63" s="33"/>
      <c r="H63" s="34"/>
      <c r="I63" s="34"/>
      <c r="J63" s="34"/>
      <c r="K63" s="34"/>
      <c r="L63" s="35"/>
      <c r="M63" s="66" t="s">
        <v>77</v>
      </c>
      <c r="N63" s="67" t="s">
        <v>77</v>
      </c>
      <c r="O63" s="67" t="s">
        <v>77</v>
      </c>
      <c r="P63" s="67" t="s">
        <v>77</v>
      </c>
      <c r="Q63" s="67" t="s">
        <v>77</v>
      </c>
      <c r="R63" s="67" t="s">
        <v>77</v>
      </c>
      <c r="S63" s="67" t="s">
        <v>77</v>
      </c>
      <c r="T63" s="67" t="s">
        <v>77</v>
      </c>
      <c r="U63" s="67" t="s">
        <v>77</v>
      </c>
      <c r="V63" s="67" t="s">
        <v>77</v>
      </c>
      <c r="W63" s="67" t="s">
        <v>77</v>
      </c>
      <c r="X63" s="67" t="s">
        <v>77</v>
      </c>
      <c r="Y63" s="68" t="s">
        <v>77</v>
      </c>
      <c r="Z63" s="32"/>
      <c r="AA63" s="32"/>
      <c r="AB63" s="32"/>
      <c r="AC63" s="32"/>
      <c r="AD63" s="32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CA63" s="1" t="s">
        <v>54</v>
      </c>
    </row>
    <row r="64" spans="1:79" ht="31.5" customHeight="1">
      <c r="A64" s="32"/>
      <c r="B64" s="32"/>
      <c r="C64" s="32"/>
      <c r="D64" s="32"/>
      <c r="E64" s="32"/>
      <c r="F64" s="32"/>
      <c r="G64" s="33"/>
      <c r="H64" s="34"/>
      <c r="I64" s="34"/>
      <c r="J64" s="34"/>
      <c r="K64" s="34"/>
      <c r="L64" s="35"/>
      <c r="M64" s="26" t="s">
        <v>160</v>
      </c>
      <c r="N64" s="27" t="s">
        <v>93</v>
      </c>
      <c r="O64" s="27" t="s">
        <v>93</v>
      </c>
      <c r="P64" s="27" t="s">
        <v>93</v>
      </c>
      <c r="Q64" s="27" t="s">
        <v>93</v>
      </c>
      <c r="R64" s="27" t="s">
        <v>93</v>
      </c>
      <c r="S64" s="27" t="s">
        <v>93</v>
      </c>
      <c r="T64" s="27" t="s">
        <v>93</v>
      </c>
      <c r="U64" s="27" t="s">
        <v>93</v>
      </c>
      <c r="V64" s="27" t="s">
        <v>93</v>
      </c>
      <c r="W64" s="27" t="s">
        <v>93</v>
      </c>
      <c r="X64" s="27" t="s">
        <v>93</v>
      </c>
      <c r="Y64" s="28" t="s">
        <v>93</v>
      </c>
      <c r="Z64" s="32" t="s">
        <v>151</v>
      </c>
      <c r="AA64" s="32"/>
      <c r="AB64" s="32"/>
      <c r="AC64" s="32"/>
      <c r="AD64" s="32"/>
      <c r="AE64" s="17" t="s">
        <v>152</v>
      </c>
      <c r="AF64" s="17"/>
      <c r="AG64" s="17"/>
      <c r="AH64" s="17"/>
      <c r="AI64" s="17"/>
      <c r="AJ64" s="17"/>
      <c r="AK64" s="17"/>
      <c r="AL64" s="17"/>
      <c r="AM64" s="17"/>
      <c r="AN64" s="17"/>
      <c r="AO64" s="60">
        <v>266</v>
      </c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CA64" s="1" t="s">
        <v>53</v>
      </c>
    </row>
    <row r="65" spans="1:55" ht="31.5" customHeight="1" hidden="1">
      <c r="A65" s="32"/>
      <c r="B65" s="32"/>
      <c r="C65" s="32"/>
      <c r="D65" s="32"/>
      <c r="E65" s="32"/>
      <c r="F65" s="32"/>
      <c r="G65" s="33"/>
      <c r="H65" s="34"/>
      <c r="I65" s="34"/>
      <c r="J65" s="34"/>
      <c r="K65" s="34"/>
      <c r="L65" s="35"/>
      <c r="M65" s="26" t="s">
        <v>165</v>
      </c>
      <c r="N65" s="27" t="s">
        <v>93</v>
      </c>
      <c r="O65" s="27" t="s">
        <v>93</v>
      </c>
      <c r="P65" s="27" t="s">
        <v>93</v>
      </c>
      <c r="Q65" s="27" t="s">
        <v>93</v>
      </c>
      <c r="R65" s="27" t="s">
        <v>93</v>
      </c>
      <c r="S65" s="27" t="s">
        <v>93</v>
      </c>
      <c r="T65" s="27" t="s">
        <v>93</v>
      </c>
      <c r="U65" s="27" t="s">
        <v>93</v>
      </c>
      <c r="V65" s="27" t="s">
        <v>93</v>
      </c>
      <c r="W65" s="27" t="s">
        <v>93</v>
      </c>
      <c r="X65" s="27" t="s">
        <v>93</v>
      </c>
      <c r="Y65" s="28" t="s">
        <v>93</v>
      </c>
      <c r="Z65" s="32" t="s">
        <v>109</v>
      </c>
      <c r="AA65" s="32"/>
      <c r="AB65" s="32"/>
      <c r="AC65" s="32"/>
      <c r="AD65" s="32"/>
      <c r="AE65" s="17" t="s">
        <v>80</v>
      </c>
      <c r="AF65" s="17"/>
      <c r="AG65" s="17"/>
      <c r="AH65" s="17"/>
      <c r="AI65" s="17"/>
      <c r="AJ65" s="17"/>
      <c r="AK65" s="17"/>
      <c r="AL65" s="17"/>
      <c r="AM65" s="17"/>
      <c r="AN65" s="17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</row>
    <row r="66" spans="1:55" ht="31.5" customHeight="1" hidden="1">
      <c r="A66" s="32"/>
      <c r="B66" s="32"/>
      <c r="C66" s="32"/>
      <c r="D66" s="32"/>
      <c r="E66" s="32"/>
      <c r="F66" s="32"/>
      <c r="G66" s="33"/>
      <c r="H66" s="34"/>
      <c r="I66" s="34"/>
      <c r="J66" s="34"/>
      <c r="K66" s="34"/>
      <c r="L66" s="35"/>
      <c r="M66" s="53" t="s">
        <v>153</v>
      </c>
      <c r="N66" s="54" t="s">
        <v>93</v>
      </c>
      <c r="O66" s="54" t="s">
        <v>93</v>
      </c>
      <c r="P66" s="54" t="s">
        <v>93</v>
      </c>
      <c r="Q66" s="54" t="s">
        <v>93</v>
      </c>
      <c r="R66" s="54" t="s">
        <v>93</v>
      </c>
      <c r="S66" s="54" t="s">
        <v>93</v>
      </c>
      <c r="T66" s="54" t="s">
        <v>93</v>
      </c>
      <c r="U66" s="54" t="s">
        <v>93</v>
      </c>
      <c r="V66" s="54" t="s">
        <v>93</v>
      </c>
      <c r="W66" s="54" t="s">
        <v>93</v>
      </c>
      <c r="X66" s="54" t="s">
        <v>93</v>
      </c>
      <c r="Y66" s="55" t="s">
        <v>93</v>
      </c>
      <c r="Z66" s="32" t="s">
        <v>151</v>
      </c>
      <c r="AA66" s="32"/>
      <c r="AB66" s="32"/>
      <c r="AC66" s="32"/>
      <c r="AD66" s="32"/>
      <c r="AE66" s="17" t="s">
        <v>152</v>
      </c>
      <c r="AF66" s="17"/>
      <c r="AG66" s="17"/>
      <c r="AH66" s="17"/>
      <c r="AI66" s="17"/>
      <c r="AJ66" s="17"/>
      <c r="AK66" s="17"/>
      <c r="AL66" s="17"/>
      <c r="AM66" s="17"/>
      <c r="AN66" s="17"/>
      <c r="AO66" s="60">
        <v>103</v>
      </c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</row>
    <row r="67" spans="1:79" ht="13.5" customHeight="1">
      <c r="A67" s="32">
        <v>2</v>
      </c>
      <c r="B67" s="32"/>
      <c r="C67" s="32"/>
      <c r="D67" s="32"/>
      <c r="E67" s="32"/>
      <c r="F67" s="32"/>
      <c r="G67" s="33"/>
      <c r="H67" s="34"/>
      <c r="I67" s="34"/>
      <c r="J67" s="34"/>
      <c r="K67" s="34"/>
      <c r="L67" s="35"/>
      <c r="M67" s="66" t="s">
        <v>100</v>
      </c>
      <c r="N67" s="67" t="s">
        <v>100</v>
      </c>
      <c r="O67" s="67" t="s">
        <v>100</v>
      </c>
      <c r="P67" s="67" t="s">
        <v>100</v>
      </c>
      <c r="Q67" s="67" t="s">
        <v>100</v>
      </c>
      <c r="R67" s="67" t="s">
        <v>100</v>
      </c>
      <c r="S67" s="67" t="s">
        <v>100</v>
      </c>
      <c r="T67" s="67" t="s">
        <v>100</v>
      </c>
      <c r="U67" s="67" t="s">
        <v>100</v>
      </c>
      <c r="V67" s="67" t="s">
        <v>100</v>
      </c>
      <c r="W67" s="67" t="s">
        <v>100</v>
      </c>
      <c r="X67" s="67" t="s">
        <v>100</v>
      </c>
      <c r="Y67" s="68" t="s">
        <v>100</v>
      </c>
      <c r="Z67" s="16"/>
      <c r="AA67" s="16"/>
      <c r="AB67" s="16"/>
      <c r="AC67" s="16"/>
      <c r="AD67" s="1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CA67" s="1" t="s">
        <v>54</v>
      </c>
    </row>
    <row r="68" spans="1:79" ht="31.5" customHeight="1">
      <c r="A68" s="32"/>
      <c r="B68" s="32"/>
      <c r="C68" s="32"/>
      <c r="D68" s="32"/>
      <c r="E68" s="32"/>
      <c r="F68" s="32"/>
      <c r="G68" s="33"/>
      <c r="H68" s="34"/>
      <c r="I68" s="34"/>
      <c r="J68" s="34"/>
      <c r="K68" s="34"/>
      <c r="L68" s="35"/>
      <c r="M68" s="53" t="s">
        <v>154</v>
      </c>
      <c r="N68" s="54" t="s">
        <v>101</v>
      </c>
      <c r="O68" s="54" t="s">
        <v>101</v>
      </c>
      <c r="P68" s="54" t="s">
        <v>101</v>
      </c>
      <c r="Q68" s="54" t="s">
        <v>101</v>
      </c>
      <c r="R68" s="54" t="s">
        <v>101</v>
      </c>
      <c r="S68" s="54" t="s">
        <v>101</v>
      </c>
      <c r="T68" s="54" t="s">
        <v>101</v>
      </c>
      <c r="U68" s="54" t="s">
        <v>101</v>
      </c>
      <c r="V68" s="54" t="s">
        <v>101</v>
      </c>
      <c r="W68" s="54" t="s">
        <v>101</v>
      </c>
      <c r="X68" s="54" t="s">
        <v>101</v>
      </c>
      <c r="Y68" s="55" t="s">
        <v>101</v>
      </c>
      <c r="Z68" s="32" t="s">
        <v>78</v>
      </c>
      <c r="AA68" s="32"/>
      <c r="AB68" s="32"/>
      <c r="AC68" s="32"/>
      <c r="AD68" s="32"/>
      <c r="AE68" s="17" t="s">
        <v>80</v>
      </c>
      <c r="AF68" s="17"/>
      <c r="AG68" s="17"/>
      <c r="AH68" s="17"/>
      <c r="AI68" s="17"/>
      <c r="AJ68" s="17"/>
      <c r="AK68" s="17"/>
      <c r="AL68" s="17"/>
      <c r="AM68" s="17"/>
      <c r="AN68" s="17"/>
      <c r="AO68" s="65">
        <f>AK43/AO64*1000</f>
        <v>1689.9248120300751</v>
      </c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CA68" s="1" t="s">
        <v>53</v>
      </c>
    </row>
    <row r="69" spans="1:79" ht="31.5" customHeight="1" hidden="1">
      <c r="A69" s="32"/>
      <c r="B69" s="32"/>
      <c r="C69" s="32"/>
      <c r="D69" s="32"/>
      <c r="E69" s="32"/>
      <c r="F69" s="32"/>
      <c r="G69" s="33"/>
      <c r="H69" s="34"/>
      <c r="I69" s="34"/>
      <c r="J69" s="34"/>
      <c r="K69" s="34"/>
      <c r="L69" s="35"/>
      <c r="M69" s="53" t="s">
        <v>166</v>
      </c>
      <c r="N69" s="54" t="s">
        <v>101</v>
      </c>
      <c r="O69" s="54" t="s">
        <v>101</v>
      </c>
      <c r="P69" s="54" t="s">
        <v>101</v>
      </c>
      <c r="Q69" s="54" t="s">
        <v>101</v>
      </c>
      <c r="R69" s="54" t="s">
        <v>101</v>
      </c>
      <c r="S69" s="54" t="s">
        <v>101</v>
      </c>
      <c r="T69" s="54" t="s">
        <v>101</v>
      </c>
      <c r="U69" s="54" t="s">
        <v>101</v>
      </c>
      <c r="V69" s="54" t="s">
        <v>101</v>
      </c>
      <c r="W69" s="54" t="s">
        <v>101</v>
      </c>
      <c r="X69" s="54" t="s">
        <v>101</v>
      </c>
      <c r="Y69" s="55" t="s">
        <v>101</v>
      </c>
      <c r="Z69" s="32" t="s">
        <v>78</v>
      </c>
      <c r="AA69" s="32"/>
      <c r="AB69" s="32"/>
      <c r="AC69" s="32"/>
      <c r="AD69" s="32"/>
      <c r="AE69" s="17" t="s">
        <v>80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CA69" s="1" t="s">
        <v>53</v>
      </c>
    </row>
    <row r="70" spans="1:55" ht="15.75" customHeight="1">
      <c r="A70" s="84">
        <v>3</v>
      </c>
      <c r="B70" s="85"/>
      <c r="C70" s="85"/>
      <c r="D70" s="85"/>
      <c r="E70" s="85"/>
      <c r="F70" s="86"/>
      <c r="G70" s="33"/>
      <c r="H70" s="34"/>
      <c r="I70" s="34"/>
      <c r="J70" s="34"/>
      <c r="K70" s="34"/>
      <c r="L70" s="35"/>
      <c r="M70" s="66" t="s">
        <v>105</v>
      </c>
      <c r="N70" s="67" t="s">
        <v>105</v>
      </c>
      <c r="O70" s="67" t="s">
        <v>105</v>
      </c>
      <c r="P70" s="67" t="s">
        <v>105</v>
      </c>
      <c r="Q70" s="67" t="s">
        <v>105</v>
      </c>
      <c r="R70" s="67" t="s">
        <v>105</v>
      </c>
      <c r="S70" s="67" t="s">
        <v>105</v>
      </c>
      <c r="T70" s="67" t="s">
        <v>105</v>
      </c>
      <c r="U70" s="67" t="s">
        <v>105</v>
      </c>
      <c r="V70" s="67" t="s">
        <v>105</v>
      </c>
      <c r="W70" s="67" t="s">
        <v>105</v>
      </c>
      <c r="X70" s="67" t="s">
        <v>105</v>
      </c>
      <c r="Y70" s="68" t="s">
        <v>105</v>
      </c>
      <c r="Z70" s="84"/>
      <c r="AA70" s="85"/>
      <c r="AB70" s="85"/>
      <c r="AC70" s="85"/>
      <c r="AD70" s="86"/>
      <c r="AE70" s="145"/>
      <c r="AF70" s="146"/>
      <c r="AG70" s="146"/>
      <c r="AH70" s="146"/>
      <c r="AI70" s="146"/>
      <c r="AJ70" s="146"/>
      <c r="AK70" s="146"/>
      <c r="AL70" s="146"/>
      <c r="AM70" s="146"/>
      <c r="AN70" s="147"/>
      <c r="AO70" s="93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5"/>
    </row>
    <row r="71" spans="1:55" ht="30" customHeight="1">
      <c r="A71" s="32"/>
      <c r="B71" s="32"/>
      <c r="C71" s="32"/>
      <c r="D71" s="32"/>
      <c r="E71" s="32"/>
      <c r="F71" s="32"/>
      <c r="G71" s="33"/>
      <c r="H71" s="34"/>
      <c r="I71" s="34"/>
      <c r="J71" s="34"/>
      <c r="K71" s="34"/>
      <c r="L71" s="35"/>
      <c r="M71" s="53" t="s">
        <v>159</v>
      </c>
      <c r="N71" s="54" t="s">
        <v>106</v>
      </c>
      <c r="O71" s="54" t="s">
        <v>106</v>
      </c>
      <c r="P71" s="54" t="s">
        <v>106</v>
      </c>
      <c r="Q71" s="54" t="s">
        <v>106</v>
      </c>
      <c r="R71" s="54" t="s">
        <v>106</v>
      </c>
      <c r="S71" s="54" t="s">
        <v>106</v>
      </c>
      <c r="T71" s="54" t="s">
        <v>106</v>
      </c>
      <c r="U71" s="54" t="s">
        <v>106</v>
      </c>
      <c r="V71" s="54" t="s">
        <v>106</v>
      </c>
      <c r="W71" s="54" t="s">
        <v>106</v>
      </c>
      <c r="X71" s="54" t="s">
        <v>106</v>
      </c>
      <c r="Y71" s="55" t="s">
        <v>106</v>
      </c>
      <c r="Z71" s="16" t="s">
        <v>113</v>
      </c>
      <c r="AA71" s="16"/>
      <c r="AB71" s="16"/>
      <c r="AC71" s="16"/>
      <c r="AD71" s="16"/>
      <c r="AE71" s="17" t="s">
        <v>79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60">
        <v>100</v>
      </c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</row>
    <row r="72" spans="1:55" ht="30" customHeight="1" hidden="1">
      <c r="A72" s="32"/>
      <c r="B72" s="32"/>
      <c r="C72" s="32"/>
      <c r="D72" s="32"/>
      <c r="E72" s="32"/>
      <c r="F72" s="32"/>
      <c r="G72" s="33"/>
      <c r="H72" s="34"/>
      <c r="I72" s="34"/>
      <c r="J72" s="34"/>
      <c r="K72" s="34"/>
      <c r="L72" s="35"/>
      <c r="M72" s="53" t="s">
        <v>167</v>
      </c>
      <c r="N72" s="54" t="s">
        <v>106</v>
      </c>
      <c r="O72" s="54" t="s">
        <v>106</v>
      </c>
      <c r="P72" s="54" t="s">
        <v>106</v>
      </c>
      <c r="Q72" s="54" t="s">
        <v>106</v>
      </c>
      <c r="R72" s="54" t="s">
        <v>106</v>
      </c>
      <c r="S72" s="54" t="s">
        <v>106</v>
      </c>
      <c r="T72" s="54" t="s">
        <v>106</v>
      </c>
      <c r="U72" s="54" t="s">
        <v>106</v>
      </c>
      <c r="V72" s="54" t="s">
        <v>106</v>
      </c>
      <c r="W72" s="54" t="s">
        <v>106</v>
      </c>
      <c r="X72" s="54" t="s">
        <v>106</v>
      </c>
      <c r="Y72" s="55" t="s">
        <v>106</v>
      </c>
      <c r="Z72" s="16" t="s">
        <v>113</v>
      </c>
      <c r="AA72" s="16"/>
      <c r="AB72" s="16"/>
      <c r="AC72" s="16"/>
      <c r="AD72" s="16"/>
      <c r="AE72" s="17" t="s">
        <v>79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60">
        <v>100</v>
      </c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</row>
    <row r="74" spans="1:65" s="2" customFormat="1" ht="18.75" customHeight="1">
      <c r="A74" s="45" t="s">
        <v>63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</row>
    <row r="75" spans="1:64" ht="15" customHeight="1">
      <c r="A75" s="30" t="s">
        <v>71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</row>
    <row r="76" spans="1:65" ht="53.25" customHeight="1">
      <c r="A76" s="75" t="s">
        <v>23</v>
      </c>
      <c r="B76" s="76"/>
      <c r="C76" s="76"/>
      <c r="D76" s="31" t="s">
        <v>22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75" t="s">
        <v>10</v>
      </c>
      <c r="R76" s="76"/>
      <c r="S76" s="76"/>
      <c r="T76" s="77"/>
      <c r="U76" s="61" t="s">
        <v>120</v>
      </c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3"/>
      <c r="AG76" s="31" t="s">
        <v>32</v>
      </c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 t="s">
        <v>33</v>
      </c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 t="s">
        <v>20</v>
      </c>
      <c r="BF76" s="31"/>
      <c r="BG76" s="31"/>
      <c r="BH76" s="31"/>
      <c r="BI76" s="31"/>
      <c r="BJ76" s="31"/>
      <c r="BK76" s="31"/>
      <c r="BL76" s="31"/>
      <c r="BM76" s="31"/>
    </row>
    <row r="77" spans="1:65" ht="62.25" customHeight="1">
      <c r="A77" s="78"/>
      <c r="B77" s="79"/>
      <c r="C77" s="7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78"/>
      <c r="R77" s="79"/>
      <c r="S77" s="79"/>
      <c r="T77" s="80"/>
      <c r="U77" s="31" t="s">
        <v>16</v>
      </c>
      <c r="V77" s="31"/>
      <c r="W77" s="31"/>
      <c r="X77" s="31"/>
      <c r="Y77" s="31" t="s">
        <v>15</v>
      </c>
      <c r="Z77" s="31"/>
      <c r="AA77" s="31"/>
      <c r="AB77" s="31"/>
      <c r="AC77" s="31" t="s">
        <v>14</v>
      </c>
      <c r="AD77" s="31"/>
      <c r="AE77" s="31"/>
      <c r="AF77" s="31"/>
      <c r="AG77" s="31" t="s">
        <v>16</v>
      </c>
      <c r="AH77" s="31"/>
      <c r="AI77" s="31"/>
      <c r="AJ77" s="31"/>
      <c r="AK77" s="31" t="s">
        <v>15</v>
      </c>
      <c r="AL77" s="31"/>
      <c r="AM77" s="31"/>
      <c r="AN77" s="31"/>
      <c r="AO77" s="31" t="s">
        <v>14</v>
      </c>
      <c r="AP77" s="31"/>
      <c r="AQ77" s="31"/>
      <c r="AR77" s="31"/>
      <c r="AS77" s="31" t="s">
        <v>16</v>
      </c>
      <c r="AT77" s="31"/>
      <c r="AU77" s="31"/>
      <c r="AV77" s="31"/>
      <c r="AW77" s="31" t="s">
        <v>15</v>
      </c>
      <c r="AX77" s="31"/>
      <c r="AY77" s="31"/>
      <c r="AZ77" s="31"/>
      <c r="BA77" s="31" t="s">
        <v>14</v>
      </c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</row>
    <row r="78" spans="1:65" ht="15" customHeight="1">
      <c r="A78" s="81">
        <v>1</v>
      </c>
      <c r="B78" s="82"/>
      <c r="C78" s="82"/>
      <c r="D78" s="31">
        <v>2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81">
        <v>3</v>
      </c>
      <c r="R78" s="82"/>
      <c r="S78" s="82"/>
      <c r="T78" s="83"/>
      <c r="U78" s="31">
        <v>4</v>
      </c>
      <c r="V78" s="31"/>
      <c r="W78" s="31"/>
      <c r="X78" s="31"/>
      <c r="Y78" s="31">
        <v>5</v>
      </c>
      <c r="Z78" s="31"/>
      <c r="AA78" s="31"/>
      <c r="AB78" s="31"/>
      <c r="AC78" s="31">
        <v>6</v>
      </c>
      <c r="AD78" s="31"/>
      <c r="AE78" s="31"/>
      <c r="AF78" s="31"/>
      <c r="AG78" s="31">
        <v>7</v>
      </c>
      <c r="AH78" s="31"/>
      <c r="AI78" s="31"/>
      <c r="AJ78" s="31"/>
      <c r="AK78" s="31">
        <v>8</v>
      </c>
      <c r="AL78" s="31"/>
      <c r="AM78" s="31"/>
      <c r="AN78" s="31"/>
      <c r="AO78" s="31">
        <v>9</v>
      </c>
      <c r="AP78" s="31"/>
      <c r="AQ78" s="31"/>
      <c r="AR78" s="31"/>
      <c r="AS78" s="31">
        <v>10</v>
      </c>
      <c r="AT78" s="31"/>
      <c r="AU78" s="31"/>
      <c r="AV78" s="31"/>
      <c r="AW78" s="31">
        <v>11</v>
      </c>
      <c r="AX78" s="31"/>
      <c r="AY78" s="31"/>
      <c r="AZ78" s="31"/>
      <c r="BA78" s="31">
        <v>12</v>
      </c>
      <c r="BB78" s="31"/>
      <c r="BC78" s="31"/>
      <c r="BD78" s="31"/>
      <c r="BE78" s="31">
        <v>13</v>
      </c>
      <c r="BF78" s="31"/>
      <c r="BG78" s="31"/>
      <c r="BH78" s="31"/>
      <c r="BI78" s="31"/>
      <c r="BJ78" s="31"/>
      <c r="BK78" s="31"/>
      <c r="BL78" s="31"/>
      <c r="BM78" s="31"/>
    </row>
    <row r="79" spans="1:79" ht="12.75" customHeight="1" hidden="1">
      <c r="A79" s="84" t="s">
        <v>57</v>
      </c>
      <c r="B79" s="85"/>
      <c r="C79" s="85"/>
      <c r="D79" s="17" t="s">
        <v>42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84" t="s">
        <v>40</v>
      </c>
      <c r="R79" s="85"/>
      <c r="S79" s="85"/>
      <c r="T79" s="86"/>
      <c r="U79" s="65" t="s">
        <v>58</v>
      </c>
      <c r="V79" s="65"/>
      <c r="W79" s="65"/>
      <c r="X79" s="65"/>
      <c r="Y79" s="65" t="s">
        <v>59</v>
      </c>
      <c r="Z79" s="65"/>
      <c r="AA79" s="65"/>
      <c r="AB79" s="65"/>
      <c r="AC79" s="65" t="s">
        <v>46</v>
      </c>
      <c r="AD79" s="65"/>
      <c r="AE79" s="65"/>
      <c r="AF79" s="65"/>
      <c r="AG79" s="65" t="s">
        <v>43</v>
      </c>
      <c r="AH79" s="65"/>
      <c r="AI79" s="65"/>
      <c r="AJ79" s="65"/>
      <c r="AK79" s="65" t="s">
        <v>44</v>
      </c>
      <c r="AL79" s="65"/>
      <c r="AM79" s="65"/>
      <c r="AN79" s="65"/>
      <c r="AO79" s="65" t="s">
        <v>46</v>
      </c>
      <c r="AP79" s="65"/>
      <c r="AQ79" s="65"/>
      <c r="AR79" s="65"/>
      <c r="AS79" s="65" t="s">
        <v>60</v>
      </c>
      <c r="AT79" s="65"/>
      <c r="AU79" s="65"/>
      <c r="AV79" s="65"/>
      <c r="AW79" s="65" t="s">
        <v>61</v>
      </c>
      <c r="AX79" s="65"/>
      <c r="AY79" s="65"/>
      <c r="AZ79" s="65"/>
      <c r="BA79" s="65" t="s">
        <v>46</v>
      </c>
      <c r="BB79" s="65"/>
      <c r="BC79" s="65"/>
      <c r="BD79" s="65"/>
      <c r="BE79" s="17" t="s">
        <v>62</v>
      </c>
      <c r="BF79" s="17"/>
      <c r="BG79" s="17"/>
      <c r="BH79" s="17"/>
      <c r="BI79" s="17"/>
      <c r="BJ79" s="17"/>
      <c r="BK79" s="17"/>
      <c r="BL79" s="17"/>
      <c r="BM79" s="17"/>
      <c r="CA79" s="1" t="s">
        <v>55</v>
      </c>
    </row>
    <row r="80" spans="1:79" s="5" customFormat="1" ht="12.75">
      <c r="A80" s="18" t="s">
        <v>69</v>
      </c>
      <c r="B80" s="19"/>
      <c r="C80" s="19"/>
      <c r="D80" s="20" t="s">
        <v>68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1" t="s">
        <v>69</v>
      </c>
      <c r="R80" s="22"/>
      <c r="S80" s="22"/>
      <c r="T80" s="23"/>
      <c r="U80" s="24"/>
      <c r="V80" s="24"/>
      <c r="W80" s="24"/>
      <c r="X80" s="24"/>
      <c r="Y80" s="24"/>
      <c r="Z80" s="24"/>
      <c r="AA80" s="24"/>
      <c r="AB80" s="24"/>
      <c r="AC80" s="24">
        <f>U80+Y80</f>
        <v>0</v>
      </c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>
        <f>AG80+AK80</f>
        <v>0</v>
      </c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>
        <f>AS80+AW80</f>
        <v>0</v>
      </c>
      <c r="BB80" s="24"/>
      <c r="BC80" s="24"/>
      <c r="BD80" s="24"/>
      <c r="BE80" s="20" t="s">
        <v>69</v>
      </c>
      <c r="BF80" s="20"/>
      <c r="BG80" s="20"/>
      <c r="BH80" s="20"/>
      <c r="BI80" s="20"/>
      <c r="BJ80" s="20"/>
      <c r="BK80" s="20"/>
      <c r="BL80" s="20"/>
      <c r="BM80" s="20"/>
      <c r="CA80" s="5" t="s">
        <v>56</v>
      </c>
    </row>
    <row r="81" spans="1:3" ht="12.75">
      <c r="A81" s="6"/>
      <c r="B81" s="6"/>
      <c r="C81" s="6"/>
    </row>
    <row r="82" spans="1:64" ht="15" customHeight="1">
      <c r="A82" s="14" t="s">
        <v>34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4.25" customHeight="1">
      <c r="A83" s="14" t="s">
        <v>35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4.25" customHeight="1">
      <c r="A84" s="14" t="s">
        <v>36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31.5" customHeight="1">
      <c r="A86" s="87" t="s">
        <v>155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7"/>
      <c r="AO86" s="89" t="s">
        <v>156</v>
      </c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</row>
    <row r="87" spans="23:59" ht="12.75">
      <c r="W87" s="90" t="s">
        <v>37</v>
      </c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O87" s="90" t="s">
        <v>38</v>
      </c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</row>
    <row r="88" spans="1:6" ht="15.75" customHeight="1">
      <c r="A88" s="47" t="s">
        <v>24</v>
      </c>
      <c r="B88" s="47"/>
      <c r="C88" s="47"/>
      <c r="D88" s="47"/>
      <c r="E88" s="47"/>
      <c r="F88" s="47"/>
    </row>
    <row r="90" spans="1:59" ht="34.5" customHeight="1">
      <c r="A90" s="87" t="str">
        <f>'020 КУ'!A103:V103</f>
        <v>Заступник начальника фінансового управління Петрівської районної державної адміністрації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7"/>
      <c r="AO90" s="89" t="str">
        <f>'020 КУ'!AO103:BG103</f>
        <v>С.Чирва</v>
      </c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</row>
    <row r="91" spans="23:59" ht="12.75">
      <c r="W91" s="90" t="s">
        <v>37</v>
      </c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O91" s="90" t="s">
        <v>38</v>
      </c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</row>
  </sheetData>
  <sheetProtection/>
  <mergeCells count="284">
    <mergeCell ref="A72:F72"/>
    <mergeCell ref="G72:L72"/>
    <mergeCell ref="M72:Y72"/>
    <mergeCell ref="Z72:AD72"/>
    <mergeCell ref="AE72:AN72"/>
    <mergeCell ref="AO72:BC72"/>
    <mergeCell ref="AS45:AZ46"/>
    <mergeCell ref="P46:AB46"/>
    <mergeCell ref="A69:F69"/>
    <mergeCell ref="G69:L69"/>
    <mergeCell ref="M69:Y69"/>
    <mergeCell ref="Z69:AD69"/>
    <mergeCell ref="AE69:AN69"/>
    <mergeCell ref="AO69:BC69"/>
    <mergeCell ref="A45:C46"/>
    <mergeCell ref="D45:I46"/>
    <mergeCell ref="J45:O46"/>
    <mergeCell ref="P45:AB45"/>
    <mergeCell ref="AC45:AJ46"/>
    <mergeCell ref="AK45:AR46"/>
    <mergeCell ref="W91:AM91"/>
    <mergeCell ref="AO91:BG91"/>
    <mergeCell ref="G65:L65"/>
    <mergeCell ref="M65:Y65"/>
    <mergeCell ref="Z65:AD65"/>
    <mergeCell ref="AE65:AN65"/>
    <mergeCell ref="A88:F88"/>
    <mergeCell ref="A90:V90"/>
    <mergeCell ref="W90:AM90"/>
    <mergeCell ref="AO90:BG90"/>
    <mergeCell ref="A86:V86"/>
    <mergeCell ref="W86:AM86"/>
    <mergeCell ref="AO86:BG86"/>
    <mergeCell ref="W87:AM87"/>
    <mergeCell ref="AO87:BG87"/>
    <mergeCell ref="BE80:BM80"/>
    <mergeCell ref="A82:BL82"/>
    <mergeCell ref="A83:BL83"/>
    <mergeCell ref="A84:BL84"/>
    <mergeCell ref="AO80:AR80"/>
    <mergeCell ref="AS80:AV80"/>
    <mergeCell ref="AW80:AZ80"/>
    <mergeCell ref="BA80:BD80"/>
    <mergeCell ref="Y80:AB80"/>
    <mergeCell ref="AC80:AF80"/>
    <mergeCell ref="AG80:AJ80"/>
    <mergeCell ref="AK80:AN80"/>
    <mergeCell ref="A80:C80"/>
    <mergeCell ref="D80:P80"/>
    <mergeCell ref="Q80:T80"/>
    <mergeCell ref="U80:X80"/>
    <mergeCell ref="AW79:AZ79"/>
    <mergeCell ref="BA79:BD79"/>
    <mergeCell ref="BE79:BM79"/>
    <mergeCell ref="BE78:BM78"/>
    <mergeCell ref="A79:C79"/>
    <mergeCell ref="D79:P79"/>
    <mergeCell ref="Q79:T79"/>
    <mergeCell ref="U79:X79"/>
    <mergeCell ref="Y79:AB79"/>
    <mergeCell ref="AC79:AF79"/>
    <mergeCell ref="AG79:AJ79"/>
    <mergeCell ref="AK79:AN79"/>
    <mergeCell ref="AO79:AR79"/>
    <mergeCell ref="AO78:AR78"/>
    <mergeCell ref="AS78:AV78"/>
    <mergeCell ref="AG78:AJ78"/>
    <mergeCell ref="AK78:AN78"/>
    <mergeCell ref="AS79:AV79"/>
    <mergeCell ref="AW78:AZ78"/>
    <mergeCell ref="BA78:BD78"/>
    <mergeCell ref="AW77:AZ77"/>
    <mergeCell ref="BA77:BD77"/>
    <mergeCell ref="A78:C78"/>
    <mergeCell ref="D78:P78"/>
    <mergeCell ref="Q78:T78"/>
    <mergeCell ref="U78:X78"/>
    <mergeCell ref="Y78:AB78"/>
    <mergeCell ref="AC78:AF78"/>
    <mergeCell ref="AG76:AR76"/>
    <mergeCell ref="AS76:BD76"/>
    <mergeCell ref="BE76:BM77"/>
    <mergeCell ref="U77:X77"/>
    <mergeCell ref="Y77:AB77"/>
    <mergeCell ref="AC77:AF77"/>
    <mergeCell ref="AG77:AJ77"/>
    <mergeCell ref="AK77:AN77"/>
    <mergeCell ref="AO77:AR77"/>
    <mergeCell ref="AS77:AV77"/>
    <mergeCell ref="A76:C77"/>
    <mergeCell ref="D76:P77"/>
    <mergeCell ref="Q76:T77"/>
    <mergeCell ref="U76:AF76"/>
    <mergeCell ref="AE71:AN71"/>
    <mergeCell ref="AO71:BC71"/>
    <mergeCell ref="A74:BM74"/>
    <mergeCell ref="A75:BL75"/>
    <mergeCell ref="A71:F71"/>
    <mergeCell ref="G71:L71"/>
    <mergeCell ref="M71:Y71"/>
    <mergeCell ref="Z71:AD71"/>
    <mergeCell ref="AE70:AN70"/>
    <mergeCell ref="AO70:BC70"/>
    <mergeCell ref="A68:F68"/>
    <mergeCell ref="G68:L68"/>
    <mergeCell ref="A70:F70"/>
    <mergeCell ref="G70:L70"/>
    <mergeCell ref="M70:Y70"/>
    <mergeCell ref="Z70:AD70"/>
    <mergeCell ref="M68:Y68"/>
    <mergeCell ref="Z68:AD68"/>
    <mergeCell ref="M64:Y64"/>
    <mergeCell ref="Z64:AD64"/>
    <mergeCell ref="AE68:AN68"/>
    <mergeCell ref="AO68:BC68"/>
    <mergeCell ref="AE64:AN64"/>
    <mergeCell ref="AO64:BC64"/>
    <mergeCell ref="AE67:AN67"/>
    <mergeCell ref="AO67:BC67"/>
    <mergeCell ref="A67:F67"/>
    <mergeCell ref="G67:L67"/>
    <mergeCell ref="M67:Y67"/>
    <mergeCell ref="Z67:AD67"/>
    <mergeCell ref="A65:F65"/>
    <mergeCell ref="A66:F66"/>
    <mergeCell ref="G66:L66"/>
    <mergeCell ref="M66:Y66"/>
    <mergeCell ref="Z66:AD66"/>
    <mergeCell ref="A64:F64"/>
    <mergeCell ref="G64:L64"/>
    <mergeCell ref="A63:F63"/>
    <mergeCell ref="G63:L63"/>
    <mergeCell ref="M63:Y63"/>
    <mergeCell ref="Z63:AD63"/>
    <mergeCell ref="AE63:AN63"/>
    <mergeCell ref="AO63:BC63"/>
    <mergeCell ref="AE66:AN66"/>
    <mergeCell ref="AO66:BC66"/>
    <mergeCell ref="AE62:AN62"/>
    <mergeCell ref="AO62:BC62"/>
    <mergeCell ref="AO65:BC65"/>
    <mergeCell ref="A62:F62"/>
    <mergeCell ref="G62:L62"/>
    <mergeCell ref="M62:Y62"/>
    <mergeCell ref="Z62:AD62"/>
    <mergeCell ref="AE60:AN60"/>
    <mergeCell ref="AO60:BC6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O54:AV54"/>
    <mergeCell ref="A56:BL56"/>
    <mergeCell ref="A57:BL57"/>
    <mergeCell ref="A59:F59"/>
    <mergeCell ref="G59:L59"/>
    <mergeCell ref="M59:Y59"/>
    <mergeCell ref="Z59:AD59"/>
    <mergeCell ref="AE59:AN59"/>
    <mergeCell ref="AO59:BC59"/>
    <mergeCell ref="A54:P54"/>
    <mergeCell ref="Q54:X54"/>
    <mergeCell ref="Y54:AF54"/>
    <mergeCell ref="AG54:AN54"/>
    <mergeCell ref="AO52:AV52"/>
    <mergeCell ref="A53:P53"/>
    <mergeCell ref="Q53:X53"/>
    <mergeCell ref="Y53:AF53"/>
    <mergeCell ref="AG53:AN53"/>
    <mergeCell ref="AO53:AV53"/>
    <mergeCell ref="A52:P52"/>
    <mergeCell ref="Q52:X52"/>
    <mergeCell ref="Y52:AF52"/>
    <mergeCell ref="AG52:AN52"/>
    <mergeCell ref="A48:BL48"/>
    <mergeCell ref="P41:AB41"/>
    <mergeCell ref="A49:AV49"/>
    <mergeCell ref="A50:P51"/>
    <mergeCell ref="Q50:X51"/>
    <mergeCell ref="Y50:AF51"/>
    <mergeCell ref="AG50:AN51"/>
    <mergeCell ref="AO50:AV51"/>
    <mergeCell ref="AC39:AJ39"/>
    <mergeCell ref="AK39:AR39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35:BL35"/>
    <mergeCell ref="A37:C38"/>
    <mergeCell ref="D37:I38"/>
    <mergeCell ref="J37:O38"/>
    <mergeCell ref="P37:AB38"/>
    <mergeCell ref="AC37:AJ38"/>
    <mergeCell ref="AK37:AR38"/>
    <mergeCell ref="AS37:AZ38"/>
    <mergeCell ref="A33:F33"/>
    <mergeCell ref="G33:L33"/>
    <mergeCell ref="M33:R33"/>
    <mergeCell ref="S33:BL33"/>
    <mergeCell ref="A32:F32"/>
    <mergeCell ref="G32:L32"/>
    <mergeCell ref="M32:R32"/>
    <mergeCell ref="S32:BL32"/>
    <mergeCell ref="A31:F31"/>
    <mergeCell ref="G31:L31"/>
    <mergeCell ref="M31:R31"/>
    <mergeCell ref="S31:BL31"/>
    <mergeCell ref="A28:BL28"/>
    <mergeCell ref="A30:F30"/>
    <mergeCell ref="G30:L30"/>
    <mergeCell ref="M30:R30"/>
    <mergeCell ref="S30:BL30"/>
    <mergeCell ref="A27:K27"/>
    <mergeCell ref="L27:BL27"/>
    <mergeCell ref="A23:BL23"/>
    <mergeCell ref="A24:BL24"/>
    <mergeCell ref="A25:BL25"/>
    <mergeCell ref="A26:BL26"/>
    <mergeCell ref="A18:BL18"/>
    <mergeCell ref="A19:BL19"/>
    <mergeCell ref="A20:BL20"/>
    <mergeCell ref="A21:BL21"/>
    <mergeCell ref="A22:BL22"/>
    <mergeCell ref="A16:K16"/>
    <mergeCell ref="L16:AB16"/>
    <mergeCell ref="AC16:BL16"/>
    <mergeCell ref="A17:T17"/>
    <mergeCell ref="U17:X17"/>
    <mergeCell ref="Y17:AM17"/>
    <mergeCell ref="AN17:AQ17"/>
    <mergeCell ref="AR17:BC17"/>
    <mergeCell ref="BD17:BG17"/>
    <mergeCell ref="BH17:BL17"/>
    <mergeCell ref="A14:K14"/>
    <mergeCell ref="L14:BL14"/>
    <mergeCell ref="A15:B15"/>
    <mergeCell ref="C15:K15"/>
    <mergeCell ref="L15:AB15"/>
    <mergeCell ref="AC15:BL15"/>
    <mergeCell ref="A11:B11"/>
    <mergeCell ref="C11:K11"/>
    <mergeCell ref="L11:BL11"/>
    <mergeCell ref="A12:K12"/>
    <mergeCell ref="L12:BL12"/>
    <mergeCell ref="A13:B13"/>
    <mergeCell ref="C13:K13"/>
    <mergeCell ref="L13:BL13"/>
    <mergeCell ref="AK43:AR44"/>
    <mergeCell ref="P42:AB42"/>
    <mergeCell ref="AS43:AZ44"/>
    <mergeCell ref="AO1:BL1"/>
    <mergeCell ref="AO2:BL2"/>
    <mergeCell ref="AO3:BL3"/>
    <mergeCell ref="AO5:BL5"/>
    <mergeCell ref="AO7:BL7"/>
    <mergeCell ref="A9:BL9"/>
    <mergeCell ref="A10:BL10"/>
    <mergeCell ref="A43:C44"/>
    <mergeCell ref="P44:AB44"/>
    <mergeCell ref="D43:I44"/>
    <mergeCell ref="J43:O44"/>
    <mergeCell ref="P43:AB43"/>
    <mergeCell ref="AC43:AJ44"/>
    <mergeCell ref="A41:C42"/>
    <mergeCell ref="D41:I42"/>
    <mergeCell ref="J41:O42"/>
    <mergeCell ref="AC41:AJ42"/>
    <mergeCell ref="AK41:AR42"/>
    <mergeCell ref="AS41:AZ42"/>
  </mergeCells>
  <conditionalFormatting sqref="G71:L71">
    <cfRule type="cellIs" priority="2" dxfId="11" operator="equal" stopIfTrue="1">
      <formula>#REF!</formula>
    </cfRule>
  </conditionalFormatting>
  <conditionalFormatting sqref="G72:L72">
    <cfRule type="cellIs" priority="1" dxfId="11" operator="equal" stopIfTrue="1">
      <formula>#REF!</formula>
    </cfRule>
  </conditionalFormatting>
  <printOptions/>
  <pageMargins left="0.5511811023622047" right="0.1968503937007874" top="0.2755905511811024" bottom="0.1968503937007874" header="0.5118110236220472" footer="0.1968503937007874"/>
  <pageSetup fitToHeight="2" horizontalDpi="600" verticalDpi="600" orientation="landscape" paperSize="9" scale="65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2018-04-12T10:58:02Z</cp:lastPrinted>
  <dcterms:created xsi:type="dcterms:W3CDTF">2016-08-15T09:54:21Z</dcterms:created>
  <dcterms:modified xsi:type="dcterms:W3CDTF">2018-04-12T10:59:35Z</dcterms:modified>
  <cp:category/>
  <cp:version/>
  <cp:contentType/>
  <cp:contentStatus/>
</cp:coreProperties>
</file>